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/>
  <xr:revisionPtr revIDLastSave="0" documentId="13_ncr:1_{3BC78801-A144-4DF3-A7A6-D4AC5C484596}" xr6:coauthVersionLast="47" xr6:coauthVersionMax="47" xr10:uidLastSave="{00000000-0000-0000-0000-000000000000}"/>
  <bookViews>
    <workbookView xWindow="2304" yWindow="360" windowWidth="15300" windowHeight="12000" xr2:uid="{00000000-000D-0000-FFFF-FFFF00000000}"/>
  </bookViews>
  <sheets>
    <sheet name="1кв2023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4" l="1"/>
  <c r="A7" i="4" s="1"/>
  <c r="A8" i="4" s="1"/>
  <c r="A9" i="4" s="1"/>
  <c r="C111" i="4"/>
  <c r="G111" i="4"/>
  <c r="G146" i="4"/>
  <c r="G145" i="4"/>
  <c r="G141" i="4"/>
  <c r="G137" i="4"/>
  <c r="C136" i="4"/>
  <c r="C137" i="4" s="1"/>
  <c r="C138" i="4" s="1"/>
  <c r="C139" i="4" s="1"/>
  <c r="C140" i="4" s="1"/>
  <c r="C141" i="4" s="1"/>
  <c r="C142" i="4" s="1"/>
  <c r="G120" i="4"/>
  <c r="C119" i="4"/>
  <c r="C120" i="4" s="1"/>
  <c r="C121" i="4" s="1"/>
  <c r="C122" i="4" s="1"/>
  <c r="C123" i="4" s="1"/>
  <c r="C124" i="4" s="1"/>
  <c r="G110" i="4"/>
  <c r="C100" i="4"/>
  <c r="C101" i="4" s="1"/>
  <c r="C102" i="4" s="1"/>
  <c r="C103" i="4" s="1"/>
  <c r="C104" i="4" s="1"/>
  <c r="C94" i="4"/>
  <c r="C95" i="4" s="1"/>
  <c r="G91" i="4"/>
  <c r="C90" i="4"/>
  <c r="C91" i="4" s="1"/>
  <c r="C87" i="4"/>
  <c r="C80" i="4"/>
  <c r="C81" i="4" s="1"/>
  <c r="G79" i="4"/>
  <c r="C42" i="4"/>
  <c r="C43" i="4" s="1"/>
  <c r="C44" i="4" s="1"/>
  <c r="C45" i="4" s="1"/>
  <c r="C36" i="4"/>
  <c r="C37" i="4" s="1"/>
  <c r="C38" i="4" s="1"/>
  <c r="C39" i="4" s="1"/>
  <c r="G23" i="4"/>
  <c r="C21" i="4"/>
  <c r="C22" i="4" s="1"/>
  <c r="C23" i="4" s="1"/>
  <c r="G20" i="4"/>
  <c r="C16" i="4"/>
  <c r="C17" i="4" s="1"/>
  <c r="C18" i="4" s="1"/>
  <c r="C145" i="4" l="1"/>
  <c r="C125" i="4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C146" i="4" l="1"/>
</calcChain>
</file>

<file path=xl/sharedStrings.xml><?xml version="1.0" encoding="utf-8"?>
<sst xmlns="http://schemas.openxmlformats.org/spreadsheetml/2006/main" count="831" uniqueCount="318">
  <si>
    <t>№ з/п</t>
  </si>
  <si>
    <t>№ документа</t>
  </si>
  <si>
    <t>Назва документу</t>
  </si>
  <si>
    <t>Дата документу</t>
  </si>
  <si>
    <t>Зміст документу</t>
  </si>
  <si>
    <t>Договір</t>
  </si>
  <si>
    <t>ФОП Іскандарян Лаврентій Едуардович</t>
  </si>
  <si>
    <t>Постачальник</t>
  </si>
  <si>
    <t>Сума договору</t>
  </si>
  <si>
    <t>Строк дії</t>
  </si>
  <si>
    <t>ТОВ "Аквасервіс"</t>
  </si>
  <si>
    <t>ТОВ "Епіцентр К"</t>
  </si>
  <si>
    <t>КЖЕП ММР "Зоря"</t>
  </si>
  <si>
    <t>ТОВ ВКФ "Фарм-Лайн"</t>
  </si>
  <si>
    <t>31.12.23</t>
  </si>
  <si>
    <t>ФОП Мінова Любов Василівна</t>
  </si>
  <si>
    <t>ТОВ «Автоцентр на Будівельників»</t>
  </si>
  <si>
    <t>Шпалери вінілові на флізеліновій основі           39190000-0: Шпалери та інші настінні покриття</t>
  </si>
  <si>
    <t>ФОП Петрухіна Інна Георгіївна</t>
  </si>
  <si>
    <t>ФОП Погожих Анатолій Олександрович</t>
  </si>
  <si>
    <t>ФОП Милєва Наталя Василівна</t>
  </si>
  <si>
    <t>АТ "Миколаївобленерго"</t>
  </si>
  <si>
    <t>Тумба приставна     39130000-2 : Офісні меблі</t>
  </si>
  <si>
    <t xml:space="preserve">ФОП Милєва Н.В.  </t>
  </si>
  <si>
    <t>НАВЧАЛЬНО-МЕТОДИЧНИЙ ЦЕНТР ЦЗ ТА БЖД МИКОЛАЇВСЬКОЇ ОБЛАСТІ</t>
  </si>
  <si>
    <t>Товариство з обмеженою відповідальністю «Автобіолюкс»</t>
  </si>
  <si>
    <t>ОКП "Миколаївоблтеплоенерго"</t>
  </si>
  <si>
    <t>ФОП Клещенко Євген Валерійович</t>
  </si>
  <si>
    <t>08.12.2022</t>
  </si>
  <si>
    <t>ТОВ "ВІКІНГ ЛЮКС"</t>
  </si>
  <si>
    <t>Послуги з технічного обслуговування справних і працездатних засобів пожежної сигналізації, змонтованих на об’єктах за адресами: вул. 3-тя Лінія, буд.17; вул. 11-та Повздовжня, буд.45; вул. Казарського, буд.1/5 Б          50410000-2 : Послуги з ремонту і технічного обслуговування вимірювальних, випробувальних і контрольних приладів</t>
  </si>
  <si>
    <t>Послуги з цілодобового спостереження за спрацюванням засобів пожежної сигналізації на пульті централізованого пожежного спостереження на об’єктах за адресами: вул. 3-тя Лінія, буд.17; вул. 11-та Повздовжня,буд.45;вул. Казарського,буд.1/5 Б          75250000-3 Послуги пожежних і рятувальних служб (75251110-4 Послуги з протипожежного захисту)</t>
  </si>
  <si>
    <t>Послуги з централізованої охорони майна з реагуванням наряду охорони  на об’єктах за адресами: вул. Космонавтів, буд.126, вул. Космонавтів, буд.144, вул. 3-тя Лінія, буд.17; вул. 11-та Повздовжня,буд.45;вул. Казарського,буд.1/5 Б         79710000-4 : Охоронні послуги (код ДК 021:2015 : 79711000-1 : Послуги з моніторингу сигналів тривоги, що надходять з пристроїв охоронної сигналізації)</t>
  </si>
  <si>
    <t>ТОВ "Медична дезинфекція"</t>
  </si>
  <si>
    <t>Послуги з дератизації та дезінсекції       90920000-2 : Послуги із санітарно-гігієнічної обробки приміщень</t>
  </si>
  <si>
    <t>ТОВ "НИКОЛАЕВАВТО"</t>
  </si>
  <si>
    <t>23.12.2022</t>
  </si>
  <si>
    <t>028-ЕГТ-23/Е</t>
  </si>
  <si>
    <t>Електрична енергія                                  09310000-5 : Електрична енергія</t>
  </si>
  <si>
    <t>Акумулятор 7.0 А/ч 12 в; Акумулятор 18.0 А/ч 12 в                                                              31430000-9 : Електричні акумулятори</t>
  </si>
  <si>
    <t>28.12.2022</t>
  </si>
  <si>
    <t>29.12.2022</t>
  </si>
  <si>
    <t>Послуги з управління багатоквартирним будинком, що розташований за адресою: вул. 11-та Поздовжня, буд. 45; приміщення сімейної амбулаторії №4   79990000-0 : Різні послуги, пов’язані з діловою сферою</t>
  </si>
  <si>
    <t>Товариство з обмеженою відповідальністю «Комел»</t>
  </si>
  <si>
    <t>01.01.2023</t>
  </si>
  <si>
    <t>Послуги з управління багатоквартирним будинком, що розташований за адресою: вул. 3-тя Лінія, буд. 17; приміщення сімейної амбулаторії №3   79990000-0 : Різні послуги, пов’язані з діловою сферою</t>
  </si>
  <si>
    <t>Товариство з обмеженою відповідальністю "Місто для людей"</t>
  </si>
  <si>
    <t>Послуги по збиранню, вивезенню та зберіганню відходів з метою їх подальшого   знешкодження   90520000-8 Послуги у сфері поводження з радіоактивними, токсичними, медичними та небезпечними відходами</t>
  </si>
  <si>
    <t>Товариство з обмеженою відповідальністю "ЮГ-СПЕЦСЕРВІС"</t>
  </si>
  <si>
    <t>5-К</t>
  </si>
  <si>
    <t>31.01.23</t>
  </si>
  <si>
    <t>02.01.2023</t>
  </si>
  <si>
    <t>ТОВ «Комел»</t>
  </si>
  <si>
    <t>Стіл письмовий з прибудовою              39120000-9 : Столи, серванти, письмові столи та книжкові шафи</t>
  </si>
  <si>
    <t xml:space="preserve">Блок живлення FrimeCom 400W;
Мишка Logitech M170 Grey 
 30230000-0 : Комп’ютерне обладнання </t>
  </si>
  <si>
    <t>Плоскогубці STANLEY DynaGrip, комбіновані, L=150 мм     44510000-8 : Знаряддя</t>
  </si>
  <si>
    <t>03.01.2023</t>
  </si>
  <si>
    <t>Послуги з надання невиключної ліцензії на використання онлайн-сервісів МІС Комп’ютерної програми «Медична інформаційна система «ІT4MEDICINE»                               48810000-9 : Інформаційні системи</t>
  </si>
  <si>
    <t xml:space="preserve">Товариство з обмеженою відповідальністю "СИСТЕМА М" </t>
  </si>
  <si>
    <t>Світильни ксвітлодіодний 36 Вт; Світильни ксвітлодіодний 32 Вт              31520000-7 : Світильники та освітлювальна арматура</t>
  </si>
  <si>
    <t xml:space="preserve">ФОП Іскандарян  </t>
  </si>
  <si>
    <t>Ізолента 20 м 31650000-7 : Ізоляційне приладдя</t>
  </si>
  <si>
    <t>04.01.2023</t>
  </si>
  <si>
    <t>Провід ПВ - 3; стяжка кабельна з кольцом; гофротрубка 25 мм; обійма для труб і кабелю d 25-27 мм, кліпса U-образна для труб d 25 мм; Короб пластиковий перфорований 25х25х 2 м                                                      44320000-9 - Кабелі та супутня продукція</t>
  </si>
  <si>
    <t>Автоматичний вимикач 25 А 2 полюса, клемна колодка з натискним важелем, клемна колодка 2 полюса, клемна колодка захищена, коробка під 1-2 автоматичних вимикача з кришкою "Карлик", коробка під 3-4 автоматичних вимикача з кришкою "Карлик", коробка монтажна, розетка, вимикач                                                        31210000-1 : Електрична апаратура для комутування та захисту електричних кіл</t>
  </si>
  <si>
    <t>Послуги з управління багатоквартирним будинком, що розташований за адресою: вул. Космонавтів, буд. 144; приміщення сімейної амбулаторії №7   79990000-0 : Різні послуги, пов’язані з діловою сферою</t>
  </si>
  <si>
    <t>Об'єднання співвласників багатоквартирного будинку" Космонавтів 144"</t>
  </si>
  <si>
    <t>05.01.2023</t>
  </si>
  <si>
    <t>Відпуск по пільговим рецептам наркотичних засобів, психотропних речовин, прекурсорів та відшкодування їх вартості за рахунок бюджетних коштів  85320000-8 : Соціальні послуги</t>
  </si>
  <si>
    <t>Приватне підприємство "Медицина для вас"</t>
  </si>
  <si>
    <t>Відпуск по пільговим рецептам лікарських засобів та відшкодування їх вартості за рахунок бюджетних коштів  85320000-8 : Соціальні послуги</t>
  </si>
  <si>
    <t>07.01.2023</t>
  </si>
  <si>
    <t>Технічний супровід комп'ютерної програми "Єдина інформаційна система управління місцевим бюджетом"  72260000-5 : Послуги, пов'язані з програмним забезпеченням</t>
  </si>
  <si>
    <t xml:space="preserve">Товариство з обмеженою відповідальністю "ДП "Центр інформаційних та аналітичних технологій" </t>
  </si>
  <si>
    <t>13/34/04-2023</t>
  </si>
  <si>
    <t>Управління поліції охорони в Миколаївській області</t>
  </si>
  <si>
    <t>МКЛ/БЛ-3759</t>
  </si>
  <si>
    <t>Послуги телефонного зв'язку за адресами: вул. Космонавтів, 126; вул. Космонавтів, 57/6; вул. Казарського, 1/5 Б; вул. Космонавтів, 144; вул. 11-та Поздовжня, 45; вул. 3-тя Лінія, 17 64210000-1 - Послуги телефонного зв’язку та передачі даних</t>
  </si>
  <si>
    <t>Послуги спостереження за ручними системами тривожної сигналізації з реагуванням наряду поліції охорони на об’єкті за адресою: вул. Космонавтів, буд. 126                                79710000-4 : Охоронні послуги</t>
  </si>
  <si>
    <t xml:space="preserve">Акціонерне товариство "Укртелеком"   </t>
  </si>
  <si>
    <t>14/34/04-2023</t>
  </si>
  <si>
    <t>Послуги централізованої охорони майна з реагуванням наряду поліції охорони на об’єкті за адресою: вул. Космонавтів, буд. 126                                79710000-4 : Охоронні послуги</t>
  </si>
  <si>
    <t>09.01.2023</t>
  </si>
  <si>
    <t>Телекомунікаційні послуги за адресами: вул. Космонавтів, 126; вул. Космонавтів, 57/6; вул. Казарського, 1/5 Б; вул. Космонавтів, 144; вул. 11-та Поздовжня, 45; вул. 3-тя Лінія, 17 72410000-7 : Послуги провайдерів</t>
  </si>
  <si>
    <t xml:space="preserve">Приватне підприємство "Дикий сад"   </t>
  </si>
  <si>
    <t>Рулетка вимірювальна металева 10 м х 25 мм; Лезо 18 мм 10 шт./уп.          38330000-7 : Ручні прилади для вимірювання відстаней</t>
  </si>
  <si>
    <t>Колесо поворотне, термопластична гума 100 мм       34910000-9 Гужові чи ручні вози, інші транспортні засоби з немеханічним приводом, багажні вози та різні запасні частини</t>
  </si>
  <si>
    <t>Дюбель з ударним шурупом "гриб" 6 х 60 мм; Дюбель з ударним шурупом потай 6 х 40 мм; 6 х 60 мм; Саморіз по металу з посиленим свердлом 5.5х38; Шайба з гумовою прокладкою; Саморіз з пресшайбою 4.2х25; Саморіз з пресшайбою 4.2х41; Саморіз з пресшайбою 4.2х16 зі свердлом; Саморіз з пресшайбою 4.2х16            44530000-4 : Кріпильні деталі</t>
  </si>
  <si>
    <t>10.01.2023</t>
  </si>
  <si>
    <r>
      <t xml:space="preserve">Роботи з виготовлення проектно-кошторисної документації, експертизи робочого проекту, його узгодження по по об'єкту: «Капітальний ремонт. Система автоматичної пожежної сигналізації та оповіщення про пожежу в приміщеннях Комунального некомерційного  підприємства Миколаївської міської  ради «Центр первинної медико-санітарної допомоги № 2» за адресою: вул. Космонавтів, буд. 126, м. Миколаїв, Миколаївська область» </t>
    </r>
    <r>
      <rPr>
        <sz val="11"/>
        <rFont val="Times New Roman"/>
        <family val="1"/>
        <charset val="204"/>
      </rPr>
      <t>71320000-7 : Послуги з інженерного проектування</t>
    </r>
  </si>
  <si>
    <t>Стілець 39110000-6 - Сидіння, стільці та супутні вироби і частини до них</t>
  </si>
  <si>
    <t>Сповіщувач ТПТ-3     31620000-8 : Прилади звукової та візуальної сигналізації</t>
  </si>
  <si>
    <t xml:space="preserve">Плінтус пластиковий, кут внутрішній для плінтуса, кут зовнішній для плінтуса, з'єднання для плінтуса, завершення для плінтуса; алюмінієвий профіль ріфлений 19520000-7 : Пластмасові вироби  </t>
  </si>
  <si>
    <t>Накладка WС-40; Механізм міжкімнатний WС-100     44520000-1 : Замки, ключі та петлі</t>
  </si>
  <si>
    <t>11.01.2023</t>
  </si>
  <si>
    <t>Товариство з обмеженою відповідальністю "МЦФЕР - Україна"</t>
  </si>
  <si>
    <t>31.01.24</t>
  </si>
  <si>
    <t>Е-видання "Система Expertus Держзакупівлі" за рівнем VIP (спецвипуск до видання Expertus); Е-видання "Система Expertus Медзаклад" за рівнем VIP (спецвипуск до видання Expertus)                 22210000-5 : Газети</t>
  </si>
  <si>
    <t>16.01.2023</t>
  </si>
  <si>
    <t>17.01.2023</t>
  </si>
  <si>
    <t>01/23/1</t>
  </si>
  <si>
    <t>Товариство з обмеженою відповідальністю "Перша Миколаївська управляюча компанія"</t>
  </si>
  <si>
    <t>Послуги з управління багатоквартирним будинком, що розташований за адресою: вул. Казарського, буд. 1/5 Б; приміщення сімейної амбулаторії №8   79990000-0 : Різні послуги, пов’язані з діловою сферою</t>
  </si>
  <si>
    <t>Приватне підприємство "МНМ"</t>
  </si>
  <si>
    <t>Плитка MARMO MILANO 30*60; Плитка Dover Patchwork 25*75; Плитка Copper 23*50; Плитка MANIFESTO 23*60                                                     44910000-2: Будівельний камінь</t>
  </si>
  <si>
    <t xml:space="preserve"> 
Послуги з прання та прасування білизни   98310000-9 : Послуги з прання і сухого чищення</t>
  </si>
  <si>
    <t>18.01.2023</t>
  </si>
  <si>
    <t xml:space="preserve">Блок  живлення ATX 450W GM-450; Кулер до процесора Vinga Q4; Картридж Makkon Canon 051/HPLJCF230 1.6k; Картридж Makkon HP LJ Pro CF232A/Canon 051 23k 
 30230000-0 : Комп’ютерне обладнання </t>
  </si>
  <si>
    <t>Набір інструментів Topex ключі шестигранні HEX 1.5-10 мм, 9 шт.; Набір інструментів Topex ключі шестигранні Torx T10-T50, набір 9 шт.*1 уп.   44510000-8 : Знаряддя</t>
  </si>
  <si>
    <t>ТО-2022/03</t>
  </si>
  <si>
    <t>Товариство з обмеженою відповідальністю "ЦЕНТР-ЛІФТ"</t>
  </si>
  <si>
    <t>Послуги з технічного обслуговування ліфтів на об'экті, що розташований за адресою: вул. Космонавтів, буд.126 50750000-7 : Послуги з технічного обслуговування ліфтів</t>
  </si>
  <si>
    <t>23.01.2023</t>
  </si>
  <si>
    <t xml:space="preserve">Картридж FREE Label CANON 737 (для MF211/ 212/ 216/ 217/ 226/ 229 Series) (FL-737) 30230000-0 : Комп’ютерне обладнання </t>
  </si>
  <si>
    <t>Кабель подовжувач USB2.0 AM/AF Cablexpert Мультимедіа, USB type A - USB type A, 0; Кабель USB 2.0 AM/AF 1.8m PATRON 31310000-2 : Мережеві кабелі</t>
  </si>
  <si>
    <t>Послуги з надання доступу в режимі он-лайн до електронного інформаційного ресурсу jbuhgalter.net на 12 місяців (1 рік) 72320000-4 : Послуги, пов’язані з базами даних </t>
  </si>
  <si>
    <t>005-1</t>
  </si>
  <si>
    <t>Послуги супроводу програмного забезпечення комп'ютерної програми та бази даних "Облік медичних кадрів України" 72260000-5 : Послуги, пов’язані з програмним забезпеченням</t>
  </si>
  <si>
    <t>25.01.2023</t>
  </si>
  <si>
    <t>Приватне підприємство "МЕДІНФОСЕРВІС"</t>
  </si>
  <si>
    <t>28.01.2023</t>
  </si>
  <si>
    <t>Послуги по забезпеченню програмного супроводу програм серії AnnaSoft+: «Головна книга. Мережева версія», «Розрахунок зарплати. Мережева версія», «Основні засоби та матцінності. Мережева версія» 72260000-5 : Послуги, пов’язані з програмним забезпеченням</t>
  </si>
  <si>
    <t>Фізична особа - підприємець Половенко Ганна В`ячеславівна</t>
  </si>
  <si>
    <t>ПрАТ "Миколаївський експертно-технічний центр"</t>
  </si>
  <si>
    <t>032</t>
  </si>
  <si>
    <t>Експертне обстеження та технічне опосвідчення ліфту з його електричним вимірюванням та випробуванням   71630000-3 : Послуги з технічного огляду та випробувань</t>
  </si>
  <si>
    <t>28.02.23</t>
  </si>
  <si>
    <t>49</t>
  </si>
  <si>
    <t>30.01.2023</t>
  </si>
  <si>
    <t>Ізолента червона 20 м; Ізолента зелена 20 м; Ізолента біла з самозатухаючого ПВХ 20 м 31650000-7 : Ізоляційне приладдя</t>
  </si>
  <si>
    <t>Лампа світлодіодна трубчаста L-120-6400-13 Т8 18 Вт G13       31520000-7 : Світильники та освітлювальна арматура</t>
  </si>
  <si>
    <t>02.02.2023</t>
  </si>
  <si>
    <t xml:space="preserve">Монітор 2E F2422B    32320000-2 : Телевізійне й аудіовізуальне обладнання  </t>
  </si>
  <si>
    <t xml:space="preserve">Комп’ютер BRAIN Business С300 (U0764140)
(ПРОЦЕСОР AMD RYZEN 3 4300G; МАТЕРИНСЬКА ПЛАТА ASUS PRIME A320M-А sAM4 A320 4xDDR4 HDMI-VGA-DVI mATX; МОДУЛЬ ПАМ'ЯТІ ДЛЯ КОМП'ЮТЕРА DDR4 16GB (2X8GB) 2666 MHZ BLACK KUDOS EXCELERAM; НАКОПИЧУВАЧ SSD M.2 2280 256GB NETAC; КОРПУС VINGA SKY-400W)
30210000-4 : Машини для обробки даних (апаратна частина) </t>
  </si>
  <si>
    <t xml:space="preserve">Послуги з обслуговування та перезарядки вогнегасників    50410000-2 : Послуги з ремонту і технічного обслуговування вимірювальних, випробувальних і контрольних приладів (50413200-5 : Послуги з ремонту і технічного обслуговування протипожежного обладнання) </t>
  </si>
  <si>
    <t xml:space="preserve">Фізична особа-підприємець Макаренкін Володимир Юрійович </t>
  </si>
  <si>
    <t>Послуги з поточного ремонту водопровідної та каналізаційної мережі із заміною труб, фасонних частин та встановленням санітарно-технічного обладнання на об’єкті Комунального некомерційного підприємства Миколаївської міської ради «Центр первинної медико-санітарної допомоги №2» за адресою: м. Миколаїв,  вул. Космонавтів, буд. 57/6  45330000-9 : Водопровідні та санітарно-технічні роботи</t>
  </si>
  <si>
    <t>30.05.23</t>
  </si>
  <si>
    <t>Послуги з поточного ремонту приміщень із заміною дверей на металопластикові на об’єкті Комунального некомерційного підприємства  Миколаївської міської ради «Центр первинної медико-санітарної допомоги №2» за адресою: м. Миколаїв,  вул. Космонавтів, буд. 57/6        45420000-7 : Столярні та теслярні роботи (45421131-1 : Встановлення дверей)</t>
  </si>
  <si>
    <t>Послуги з поточного (аварійного) ремонту електромережі з монтажем електропроводки та електроарматури зі встановленням електричного обладнання, вимикачів та перемикачів пакетних, щитків та розеток на об’єкті Комунального некомерційного підприємства  Миколаївської міської ради «Центр первинної медико-санітарної допомоги №2» за адресою: м. Миколаїв,  вул. Космонавтів, буд. 57/6                                            45310000-3 : Електромонтажні роботи</t>
  </si>
  <si>
    <t>Послуги з поточного ремонту приміщень на об'єкті Комунального некомерційного підприємства Миколаївської міської ради «Центр первинної медико-санітарної допомоги № 2» за адресою: м. Миколаїв, вул. Космонавтів, буд. 57/6                 45450000-6 : Інші завершальні будівельні роботи</t>
  </si>
  <si>
    <t>Послуги з влаштування віконних відкосів на об’єкті Комунального некомерційного підприємства  Миколаївської міської ради «Центр первинної медико-санітарної допомоги №2» за адресою: м. Миколаїв,  вул. Космонавтів, буд. 126          45410000-4 : Штукатурні роботи</t>
  </si>
  <si>
    <t>Послуги з поточного ремонту каналізаційної мережі із заміною труб і фасонних частин на об’єкті Комунального некомерційного підприємства Миколаївської міської ради «Центр первинної медико-санітарної допомоги №2» за адресою: м. Миколаїв,  вул. Космонавтів, буд. 126  45330000-9 Водопровідні та санітарно-технічні роботи</t>
  </si>
  <si>
    <t xml:space="preserve">Фізична особа- підприємець Яник Тетяна Миколаївна </t>
  </si>
  <si>
    <r>
      <t xml:space="preserve">Послуги з комп'ютерної діагностики електронної системи автомобілю Renault Trafic III 1.6 dCi 2015 </t>
    </r>
    <r>
      <rPr>
        <sz val="12"/>
        <rFont val="Times New Roman"/>
        <family val="1"/>
        <charset val="204"/>
      </rPr>
      <t>71630000-3: Послуги з технічного огляду та випробовувань</t>
    </r>
  </si>
  <si>
    <t>Товариство з обмеженою відповідальністю  «М Моторс»</t>
  </si>
  <si>
    <t>04.02.2023</t>
  </si>
  <si>
    <t>31.03.23</t>
  </si>
  <si>
    <t>07.02.2023</t>
  </si>
  <si>
    <t>Шліфаркуш d 125 мм без отворів, зерно 240; 220; 180; 150; 120; 100; 40; 60; Круг зачисний по металу Bosch 125 х 6 мм; Круг пелюстковий торцевий Bosch Р 120 125 мм; Круг пелюстковий торцевий Novoabrasive Р 80 125 мм, керамічне зерно; Круг пелюстковий торцевий Novoabrasive Р 40 125 мм, керамічне зерно  14810000-2: Абразивні вироби</t>
  </si>
  <si>
    <t xml:space="preserve">Фізична особа- підприємець Кравченко Ігор Володимирович </t>
  </si>
  <si>
    <t xml:space="preserve">ФОП Кравченко Ігор Володимирович </t>
  </si>
  <si>
    <t>Наколінники професійні гелеві               18140000-2 : Аксесуари до робочого одягу</t>
  </si>
  <si>
    <t>Заклепочник; Кліщі для зварювання; Тарілка опорна для дриля 125мм; Бур d 16х750/600; d 6х100/160; d 18х300/350 44510000-8 : Знаряддя</t>
  </si>
  <si>
    <t>10.02.2023</t>
  </si>
  <si>
    <t>11.02.2023</t>
  </si>
  <si>
    <t>Пінцет NEO TOOLS для ремонту смартфонів, нержавіюча сталь, 2 пари змінних наконечників       44510000-8 : Знаряддя</t>
  </si>
  <si>
    <t>Паяльник електричний TOPEX 60Вт             44510000-8 : Знаряддя</t>
  </si>
  <si>
    <t>30.06.23</t>
  </si>
  <si>
    <t>Стрічка ізолююча ДКС 0,15*19мм 25м, red 31650000-7 : Ізоляційне приладдя</t>
  </si>
  <si>
    <t>13.02.2023</t>
  </si>
  <si>
    <t>Багатофункціональний пристрій CANON i-SENSYS MF113w з Wi-Fi; Багатофункціональний пристрій HP LaserJet Pro M428fdw c Wi-Fi                               30120000-6 : Фотокопіювальне та поліграфічне обладнання для офсетного друку</t>
  </si>
  <si>
    <t xml:space="preserve">Картридж ColorWay для CANON 047, DUAL PACK; Картридж ColorWay HP (CF259A) M304/404/MFP428 without chip               30230000-0 : Комп’ютерне обладнання </t>
  </si>
  <si>
    <t>68 058.06</t>
  </si>
  <si>
    <t>9 278.04</t>
  </si>
  <si>
    <t>Л-983/14</t>
  </si>
  <si>
    <t>44/1129</t>
  </si>
  <si>
    <t>14.02.2023</t>
  </si>
  <si>
    <t>15.02.2023</t>
  </si>
  <si>
    <t>Провід ПВС 3*1.5; Провід ВВГ 3*2.5; Короб пластиковий 25 х16 мм х 2 м                                                      44320000-9 - Кабелі та супутня продукція</t>
  </si>
  <si>
    <t>16.02.2023</t>
  </si>
  <si>
    <t>Автоматичний вимикач 16 А 1 полюс; Автоматичний вимикач 20 А 1 полюс; Вимикач накладний одинарний; Коробка під 1-2 автоматичних вимикача з кришкою "Карлик"; Коробка під 3-4 автоматичних вимикача з кришкою "Карлик"; Розетка подвійна із заземленням  31210000-1 - Електрична апаратура для комутування та захисту електричних кіл</t>
  </si>
  <si>
    <t xml:space="preserve"> Товариство з обмеженою відповідальністю «Алгоритм-Сервіс» </t>
  </si>
  <si>
    <t>17.02.2023</t>
  </si>
  <si>
    <t>Заправка картриджів Canon MF 211/212/226 (737); Заправка картриджів Canon MF 443dw/445dw/446X(057A); Заміна чіпу картриджу Samsung 2020; Заправка картриджів Canon LBP 3010/6000/6200; Заправка картриджів Brother HL 3170; Регенерація картриджів Canon LBP 3010/6000 (ІІ)  50310000-1 : Технічне обслуговування і ремонт офісної техніки</t>
  </si>
  <si>
    <t>Обов’язкове страхування цивільно-правової відповідальності власників наземних транспортних засобів                               66510000-8 : Страхові послуги</t>
  </si>
  <si>
    <t>ПАТ "Національна акціонерна страхова компанія "Оранта"</t>
  </si>
  <si>
    <t>18.02.2023</t>
  </si>
  <si>
    <t>17.02.24</t>
  </si>
  <si>
    <t xml:space="preserve">Картридж PrintPro HP CF259A without chip               30230000-0 : Комп’ютерне обладнання </t>
  </si>
  <si>
    <t>20.02.2023</t>
  </si>
  <si>
    <t>Шафа модульна дводверна                        39150000-8 : Меблі та приспособи різні</t>
  </si>
  <si>
    <t>Фізична особа-підприємець Милєва Наталя Василівна</t>
  </si>
  <si>
    <t>Стіл письмовий     39120000-9 : Столи, серванти, письмові столи та книжкові шафи</t>
  </si>
  <si>
    <t>Шафа для паперів  39130000-2 : Офісні меблі</t>
  </si>
  <si>
    <t>Стіл кутовий з прибудовою; Тумба приставна                         39140000-5 : Меблі для дому</t>
  </si>
  <si>
    <t>25.02.2023</t>
  </si>
  <si>
    <t>ПП "Оптомедсервіс-Плюс"</t>
  </si>
  <si>
    <t>КП "Миколаївська обласна друкарня"</t>
  </si>
  <si>
    <t xml:space="preserve">Блок живлення LG 19В, 1.7А (32W)            30230000-0 : Комп’ютерне обладнання </t>
  </si>
  <si>
    <t>01.12.2022</t>
  </si>
  <si>
    <t>КП "Миколаївкомунтранс"</t>
  </si>
  <si>
    <t>ТОВ "ІНТЕКС ІНВЕСТ"</t>
  </si>
  <si>
    <t>02.03.2023</t>
  </si>
  <si>
    <t>Роботи з виготовлення проектно-кошторисної документації для поточного ремонту системи автоматичної пожежної сигналізації та оповіщення про пожежу в приміщеннях Комунального некомерційного підприємства Миколаївської міської ради «Центр первинної медико-санітарної допомоги № 2» за адресою: вул. Казарського, буд. 1/5 Б, м. Миколаїв, Миколаївська область  71320000-7 : Послуги з інженерного проектування</t>
  </si>
  <si>
    <r>
      <t xml:space="preserve">Послуги з технічного обслуговування та поточного ремонту авто ЗАЗ Sens ВЕ2397ВХ            </t>
    </r>
    <r>
      <rPr>
        <sz val="11"/>
        <rFont val="Times New Roman"/>
        <family val="1"/>
        <charset val="204"/>
      </rPr>
      <t>50110000-9 Послуги з ремонту, технічного обслуговування мототранспортних засобів і супутнього обладнання</t>
    </r>
  </si>
  <si>
    <r>
      <t xml:space="preserve">Коробка під 1-2 автоматичних вимикача з кришкою "Карлик"; Коробка під 3-4 автоматичних вимикача з кришкою "Карлик"; Короб пластиковий 25 х 16 мм 2 м; Автоматичний вимикач </t>
    </r>
    <r>
      <rPr>
        <sz val="10"/>
        <rFont val="Times New Roman"/>
        <family val="1"/>
        <charset val="204"/>
      </rPr>
      <t>20 А 1 полюс; 16 А 1 полюс;</t>
    </r>
    <r>
      <rPr>
        <sz val="10"/>
        <color theme="1"/>
        <rFont val="Times New Roman"/>
        <family val="1"/>
        <charset val="204"/>
      </rPr>
      <t xml:space="preserve"> Вимикач одноклавишний; Розетка с заземленням для наружного монтажу                                                  31210000-1 : Електрична апаратура для комутування та захисту електричних кіл</t>
    </r>
  </si>
  <si>
    <t xml:space="preserve">ТОВ «Видавництво «АС: Практика МСФЗ» </t>
  </si>
  <si>
    <r>
      <t xml:space="preserve">Ремонт спідометру авто ЗАЗ Sens ВЕ2397 </t>
    </r>
    <r>
      <rPr>
        <sz val="11"/>
        <rFont val="Times New Roman"/>
        <family val="1"/>
        <charset val="204"/>
      </rPr>
      <t>50110000-9 : Послуги з ремонту, технічного обслуговування мототранспортних засобів і супутнього обладнання</t>
    </r>
  </si>
  <si>
    <t>Мережевий фільтр живлення Gembird 3 м (6 розеток)   31220000-4 - Елементи електричних схем</t>
  </si>
  <si>
    <t xml:space="preserve">Мишка REAL-EL RM-410 Silent Black          30230000-0 : Комп’ютерне обладнання </t>
  </si>
  <si>
    <t>06.03.2023</t>
  </si>
  <si>
    <t>Комутатор TP-LINK TL-SF1005D; Конектор RJ45 cat.5e UTP 8p8c Atcom (3796), 100шт/уп.; Ковпачок конектора RJ-45 Green Cat.5/Cat.6 100 шт/уп.; Комутатор мережевий Mercusys MS108           32420000-3 Мережеве обладнання</t>
  </si>
  <si>
    <t>Послуги з встановлення системи автоматичної пожежної сигналізації та оповіщення про пожежу на об’єкті Комунального некомерційного підприємства Миколаївської міської ради «Центр первинної медико-санітарної допомоги №2» за адресою: м. Миколаїв, вул. Казарського, 1/5 Б   45310000-3 : Електромонтажні роботи (45312100-8 Встановлення систем пожежної сигналізації).</t>
  </si>
  <si>
    <t>31.05.23</t>
  </si>
  <si>
    <t>07.03.2023</t>
  </si>
  <si>
    <t>10.03.2023</t>
  </si>
  <si>
    <t>Послуги зі спеціальної підготовки за програмою функціонального навчання осіб, які очолюють об’єктові спеціалізовані служби, формування цивільного захисту, диспетчера СГ, фахівці СГ, керівники навчальних груп, голови та секретарі комісій з НС та евакокомісій.             80510000-2 : Послуги з професійної підготовки спеціалістів</t>
  </si>
  <si>
    <t>13.03.2023</t>
  </si>
  <si>
    <t xml:space="preserve">Офісне крісло Примтекс плюс Tunis 39110000-6 Сидіння, стільці та супутні вироби і частини до них </t>
  </si>
  <si>
    <t>Утеплювач трубний 22 х 6 мм                          44110000-4 : Конструкційні матеріали (44111520-2 : Термоізоляційні матеріали)</t>
  </si>
  <si>
    <t>Насос рециркуляційний                         42120000-6 : Насоси та компресори</t>
  </si>
  <si>
    <t>Водонагрівач накопичувальний Tecy Anticalc 80л; Водонагрівач проточний  39710000-2 : Електричні побутові прилади</t>
  </si>
  <si>
    <t>14.03.2023</t>
  </si>
  <si>
    <t>Герметик "Уніпак" 250 г; Льон сантехнічний 100 г      44830000-7 : Мастики, шпаклівки, замазки та розчинники</t>
  </si>
  <si>
    <t>Сифон до вмивальника; Змішувач; Гофротруба; Аератор для змішувача; Кран кульовий "Американка" 1/2; Кранбукса 1/2   42130000-9 : Арматура трубопровідна: крани, вентилі, клапани та подібні пристрої</t>
  </si>
  <si>
    <t>Металорукав М10 х 60 см для змішувача; металорукав 1/2 х 50 см; ППР кутник 20 х 90°, ППР трійник 20; ППР МРЗ 20 х 1/2; ППР кутник 20 х 1/2 РВ; ніпель 1/2 нікель; ППР амеріканка 20 РЗ; ППР труба Ø 20 ПН20; опора для труб Ø 20 мм                                                 44160000-9: Магістралі, трубопроводи, труби, обсадні труби, тюбінги та супутні вироби</t>
  </si>
  <si>
    <t>05483182/БО_23</t>
  </si>
  <si>
    <t>15.03.2023</t>
  </si>
  <si>
    <t>Приватне акціонерне товариство "Київстар"</t>
  </si>
  <si>
    <t>Послуги рухомого (мобільного) телефонного зв'язку 64210000-1 : Послуги телефонного зв’язку та передачі даних (64212000-5 : Послуги мобільного телефонного зв’язку)</t>
  </si>
  <si>
    <t xml:space="preserve">Ручка, клеючій олівець, клей ПВА, гумка, cкоби для степлеру №24/6 BUROMAX, cкріпки 25 мм, лінійка 30см, стругачка, скотч, олівець                    30190000-7 : Офісне устаткування та приладдя різне                         </t>
  </si>
  <si>
    <t>Паперовий куб 80 х 80 х 300 арк. 22810000-1 : Паперові чи картонні реєстраційні журнали</t>
  </si>
  <si>
    <t>Калькулятор CITIZEN CMB 1201-BK Калькулятор CITIZEN CMB 1001-BK 30140000-2 : Лічильна та обчислювальна техніка</t>
  </si>
  <si>
    <t>Зошит 96 арк. клітинка; Зошит 48 арк. клітинка 22830000-7 : Зошити</t>
  </si>
  <si>
    <t>20.03.2023</t>
  </si>
  <si>
    <t>22.03.2023</t>
  </si>
  <si>
    <t>Послуги з поточного ремонту приміщень на об'єкті Комунального некомерційного підприємства Миколаївської міської ради «Центр первинної медико-санітарної допомоги № 2» за адресою: м. Миколаїв, вул. Космонавтів, буд. 144                 45450000-6 : Інші завершальні будівельні роботи</t>
  </si>
  <si>
    <t>Товариство з обмеженою відповідальністю “СЕРВІСОПТ”</t>
  </si>
  <si>
    <t>ТОВ “СЕРВІСОПТ”</t>
  </si>
  <si>
    <t>30.04.23</t>
  </si>
  <si>
    <t>24.03.2023</t>
  </si>
  <si>
    <t>Вивіз твердих побутових відходів за адресою: м. Миколаїв, вул. Космонавтів,57/6; вул. 11 Повздовжня,45; вул. 3-Лінія,17; вул. Казарського,1/5-"Б"; вул. Космонавтів,126; вул. Космонавтів,144</t>
  </si>
  <si>
    <t>1/351</t>
  </si>
  <si>
    <t>Розроблення тимчасової індивідуальної базової лінійної норми витрати палива      73110000-6: Дослідницькі послуги</t>
  </si>
  <si>
    <t>Державне підприємство "Державний автотранспортний науково-дослідний і проектний інститут"</t>
  </si>
  <si>
    <r>
      <t>Товариство з обмеженою відповідальністю</t>
    </r>
    <r>
      <rPr>
        <sz val="10"/>
        <color rgb="FF000000"/>
        <rFont val="Times New Roman"/>
        <family val="1"/>
        <charset val="204"/>
      </rPr>
      <t xml:space="preserve"> «ЕНЕРДЖИГАЗТРЕЙД»</t>
    </r>
  </si>
  <si>
    <t>Мастило пластичне                                     09210000-4: Мастильні засоби</t>
  </si>
  <si>
    <t>Покриття для підлоги ПВХ Perfect Grenada 5 3.5 м;Покриття для підлоги ПВХPerfect Grenada 5 4м    45430000-0: Покривання підлоги та стін</t>
  </si>
  <si>
    <t>Замок навісний стальний 50мм: Замок навісний стальний 60 мм;Брелоки для ключів (10шт) різнокольорові    44520000-1: Замки, ключі та петлі</t>
  </si>
  <si>
    <t>Труба гофрована "Марс" ПВХ діаметром 25 з протяжкою; Труба гофрована "FRANKISH" ПВХ діаметром 20 з протяжкою  44140000-3: Продукція, пов’язана з конструкційними матеріалами</t>
  </si>
  <si>
    <t>12.01.2023</t>
  </si>
  <si>
    <t>Радіатор опалювача   34320000-6: Механічні запасні частини, крім двигунів і частин двигунів</t>
  </si>
  <si>
    <t>Термостат   34310000-3 Двигуни та їх частини</t>
  </si>
  <si>
    <t>Рідина гальмівна                                          09210000-4: Мастильні засоби</t>
  </si>
  <si>
    <t>13.01.2023</t>
  </si>
  <si>
    <t>Шланг гальмівний, трубка гальмівна           34320000-6 Механічні запасні частини, крім двигунів і частин двигунів</t>
  </si>
  <si>
    <t>Журнал      22820000-4 Бланки</t>
  </si>
  <si>
    <t>Міське комунальне підприємство "Миколаївводоканал"</t>
  </si>
  <si>
    <t>Послуги з централізованого водопостачання та централізованого водовідведення за адресами: м. Миколаїв, вул. 3-Лінія,17; вул.11Поздовжня,45; вул. Космонавтів,144; вул.Казарського,1/5"А"; вул. Казарського,1/5"Б"      65110000-7 :  Розподіл води</t>
  </si>
  <si>
    <t>ЮВ-340-23</t>
  </si>
  <si>
    <t>ЮЗ-562-23</t>
  </si>
  <si>
    <t>Послугиз централізованого водопостачання та централізованого водовідведення за адресами: м. Миколаїв, вул. Космонавтів,126; вул. Казарського,1/5"А"     65110000-7 :  Розподіл води</t>
  </si>
  <si>
    <t>24.01.2023</t>
  </si>
  <si>
    <t>Кран Амеріканка 3/4 Мір       42130000-9 Арматура трубопровідна: крани, вентилі, клапани та подібні пристрої</t>
  </si>
  <si>
    <t>Кутник 50х45*; Кутник 20х90*                              44210000-5 : Конструкції та їх частини</t>
  </si>
  <si>
    <t>Водонагрівач проточний     39710000-2 : Електричні побутові прилади</t>
  </si>
  <si>
    <t>26.01.2023</t>
  </si>
  <si>
    <t>Ніпель 3/4 латунь                                                  44530000-4 : Кріпильні деталі</t>
  </si>
  <si>
    <t>Труби каналізаційні 50х2000; Труби каналізаційні 50х3000; Труби каналізаційні 50х1500; Труби каналізаційні 50х1000; Труба d= 20                    44160000-9 : Магістралі, трубопроводи, труби, обсадні труби, тюбінги та супутні вироби</t>
  </si>
  <si>
    <t>Труби каналізаційні 50х2000; Труби каналізаційні 50х3000; Труби каналізаційні 50х1500; Труби каналізаційні 50х1000; Труба d= 20  44160000-9 : Магістралі, трубопроводи, труби, обсадні труби, тюбінги та супутні вироби</t>
  </si>
  <si>
    <t>27.01.2023</t>
  </si>
  <si>
    <t>Змішувач умивальника HB 001  44410000-7 : Вироби для ванної кімнати та кухні</t>
  </si>
  <si>
    <t>Обласне комунальне підприємство "Миколаївоблтеплоенерго"</t>
  </si>
  <si>
    <t>Послуги з постачання теплової енергії за адресою: м. Миколаїв, вул. Космонавтів,126    09320000-8 : Пара, гаряча вода та пов’язана продукція</t>
  </si>
  <si>
    <t>Послуги з постачання теплової енергії за адресами: м. Миколаїв,вул. Космонавтів,57/6; вул. 3-Лінія,17; 11Поздовжня,45; вул. Космонавтів,144; вул. Казарського,1/5"А"; вул. Казарського,1/5"Б"  09320000-8 Пара, гаряча вода та пов’язана продукція</t>
  </si>
  <si>
    <t>279 266.63 </t>
  </si>
  <si>
    <t>Послуги з розподілу електричної енергії      65310000-9 : Розподіл електричної енергії</t>
  </si>
  <si>
    <t>Послуги із забезпечення перетікань реактивної електричної енергії   65320000-2 : Експлуатація електричних установок</t>
  </si>
  <si>
    <t>Товариство з обмеженою відповідальністю "МЦФЕР-Україна"</t>
  </si>
  <si>
    <t>31.01.2023</t>
  </si>
  <si>
    <t>Е- видання "Система Expertus Держзакупівлі" за рівнем VIP ( спецвипуск до видання Expertus); E-видання "Система Expertus Медзаклад" за рівнем VIP ( спецвипуск до видання Expertus)(Е-журнали надання прав використання)   48610000-7 Системи баз даних</t>
  </si>
  <si>
    <t>Контейнер лабораторний 80 мл.; Мікропробірка з капіляром 0,2 мл. ЕДТА К2  33190000-8 Медичне обладнання та вироби медичного призначення різні</t>
  </si>
  <si>
    <t>ТОВ «Епіцентр»</t>
  </si>
  <si>
    <t>Шпаклівка для дерева 1,5 кг TM TRIORA 10 Білий 44830000-7 : Мастики, шпаклівки, замазки та розчинники</t>
  </si>
  <si>
    <t>Клей універсальний для дерева "Момент Супер ПВА" 750г  24910000-6 Клеї</t>
  </si>
  <si>
    <t>Розетка e.dew.1231.gr с з/к для наружного монтажа,одинарна,IP44; розетка e.agua.1231.gr с з/к наружний монтаж,IP54</t>
  </si>
  <si>
    <t>Ізолента 20м.червона; ізолента 20м. зелена; ізолента 20м. Біла  31650000-7 Ізоляційне приладдя</t>
  </si>
  <si>
    <t>Трубка T8 18W 120 см трубка Холодний 31510000-4 : Електричні лампи розжарення</t>
  </si>
  <si>
    <t>Щиток пластиковий 1/2 полюса   31210000-1 : Електрична апаратура для комутування та захисту електричних кіл</t>
  </si>
  <si>
    <t>Колодка на 3 гнізда з заземленням; Колодка без заземлення на 3 гнізда 31220000-4 :  Елементи електричних схем</t>
  </si>
  <si>
    <t>47/02-IT</t>
  </si>
  <si>
    <t>Дизпаливо Energy; Бензин А-95                 09130000-9 :  Нафта і дистиляти</t>
  </si>
  <si>
    <t>Кермовий тягель                                          34320000-6 : Механічні запасні частини, крім двигунів і частин двигунів</t>
  </si>
  <si>
    <t>Журнали; Журнал реєстрації добровільного перед-та після - тестового консультування у зв'язку з тестуванням на ВІЛ- інфекцію; Журнал реєстрації взяття крові та результатів досліджень з виявлення серологічних маркерів ВІЛ з використанням швидких тестів   22810000-1 : Паперові чи картонні реєстраційні журнали</t>
  </si>
  <si>
    <t>ФОП Кравченко Ігор Володимирович</t>
  </si>
  <si>
    <t>Свердло зі швидкорізальної сталі, ступеневе, по металу, 6-40 мм, HSS,Bosch,16 східців; Коронка алмазна 25мм,Rotozip;Свердло алмазне 40мм, вакумна пайка, М14 (для КШМ)   44510000-8 : Знаряддя</t>
  </si>
  <si>
    <t>ТОВ "Епіцентр К"№2</t>
  </si>
  <si>
    <t>Праска TEFAL PV5735EO   39710000-2 : Електричні побутові прилади</t>
  </si>
  <si>
    <t>Поточний ремонт медобладнання, електрокардіограф НМ-ЗІКО, №120030378   50420000-5 : Послуги з ремонту і технічного обслуговування медичного та хірургічного обладнання</t>
  </si>
  <si>
    <t>ПП "Оптомедсервіс- Плюс"</t>
  </si>
  <si>
    <t>09.03.2023</t>
  </si>
  <si>
    <t>Емаль ALPINAWEISSLACK біла шовковиста-матова, 2,5 л      44810000-1 : Фарби</t>
  </si>
  <si>
    <t>Розчинник деармований ТМ "Colorina", 0,5; Розчинник "Уайт-Спіріт-АС",3л.;Перетворювач іржі "Страж",1л  44830000-7 : Мастики, шпаклівки, замазки та розчинники</t>
  </si>
  <si>
    <t>Дюбель ударний для швидкого монтажу з воротником( (поліпропілен), 6х40 (уп.-100 шт.); Дюбель ударний для швидкого монтажу з воротником (поліпропілен) 6х40, (уп.-100шт.)  44530000-4 : Кріпильні деталі</t>
  </si>
  <si>
    <t>Ущільнювач самоклеючий профіль D, білий 9х7.5 мм (подвійний)  44420000-0 : Будівельні товари</t>
  </si>
  <si>
    <t>ВаликEUROВелюр 15см30мм D6мм; Мінівалик EUROВелюр 10см, 30ммD6мм 44510000-8 Знаряддя</t>
  </si>
  <si>
    <t>Кабельна стяжка e.rtc.stand.150.3.5 з кільцем 150х3,5 мм; Труба гофрована "Марс" ПВХ діаметром 20 з протяжкою; Кліпса U-образна Stand.20 для труб діаметром 20 мм   44160000-9 : Магістралі, трубопроводи, труби, обсадні труби, тюбінги та супутні вироби</t>
  </si>
  <si>
    <t>Вимикач одноклавішний білий Sedna SDN0100121; Рамка одинарна SDN5800123(Шнайдер); Розетка подвійна із заземленням крем Sedna SDN3000423; Розетка із заземленням біла SEDNA SDN300421  31220000-4 Елементи електричних схем</t>
  </si>
  <si>
    <t>Регулятор холостого хода ЗАЗ Sens 23-97 ВЕ  34330000-9 Запасні частини до вантажних транспортних засобів, фургонів та легкових автомобілів</t>
  </si>
  <si>
    <t>23.03.2023</t>
  </si>
  <si>
    <t>ФОП Панасенко Олександр Олександрович</t>
  </si>
  <si>
    <t>Вертикальні жалюзі 127 ламель, розмір:2340*1900, тканина Macrame 01; Вертикальні жалюзі 127 ламель, розмір 2260*1970 тканина Van Gogh, білий; Вертикальні жалюзі 127 ламель, розмір 2380*1840, тканина Van Gogh, білий  39510000-0 : Вироби домашнього текстилю</t>
  </si>
  <si>
    <t>Валик голчастий 80х250 мм Hardy 0135-138025/Rolo 015502Е  44510000-8 : Знаряддя</t>
  </si>
  <si>
    <t>Ручка меблева L102-128 сатин нікель; Ручка меблева DG 09 G5  39200000-4 Меблева фурнітура</t>
  </si>
  <si>
    <t>Карабін гвинтовий 10 мм оцинкований; Талреп (гак-петля) М8х100 мм DIN 1480  44310000-6 : Вироби з дроту</t>
  </si>
  <si>
    <t>Самовирівнювальна суміш CERESIT CN 69 1-25 мм 25 кг  44110000-4 : Конструкційні матеріали</t>
  </si>
  <si>
    <t>Поточний ремонт медобладнання, Електрокардіограф ВЕ -300 №10470653  50420000-5 Послуги з ремонту і технічного обслуговування медичного та хірургічного обладнання</t>
  </si>
  <si>
    <t>Крісло офісне YAPPI ANYFIX CHR68 (CH) ECO-0739110000-6 : Сидіння, стільці та супутні вироби і частини до них</t>
  </si>
  <si>
    <t>Клей монтажний Classic Fix 100 мл безколірний; Клей -герметик FIX ALL CRYSTAL кришталево- чистий 125 мл; Санітарний силіконовий герметик білий LACRYSIL 280 мл; Санітарний силіконовий герметик прозорий LACRYSIL 280мл           24910000-6 : Клеї</t>
  </si>
  <si>
    <t xml:space="preserve">Картридж ColorWay для Brother HL-1112/DCP-1510/MF-1810; Драм картридж AHK Brother HL-1112R, DCP-1512R, DR1075                                30230000-0 : Комп’ютерне обладнання </t>
  </si>
  <si>
    <t>31.03.2023</t>
  </si>
  <si>
    <t>Панель світлодіодна Led 45 W 4500 K  31520000-7 : Світильники та освітлювальна арматура</t>
  </si>
  <si>
    <t>Розетка із заземленням з кришкою, білий 504-010215-218  31220000-4 Елементи електричних схем</t>
  </si>
  <si>
    <t>Щиток пластиковий на 12 модулів                  31210000-1 : Електрична апаратура для комутування та захисту електричних кіл</t>
  </si>
  <si>
    <t>Короб 25*16  44140000-3 : Продукція, пов’язана з конструкційними матеріалами</t>
  </si>
  <si>
    <t>Комунальне некомерційне підприємство Миколаївської міської ради Центр первинної медико-санітарної допомоги №2</t>
  </si>
  <si>
    <t xml:space="preserve">                Договори за І квартал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</si>
</sst>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"/>
      <family val="2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7" fillId="0" borderId="1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0" xfId="0" applyFont="1"/>
    <xf numFmtId="0" fontId="5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49" fontId="2" fillId="0" borderId="0" xfId="0" applyNumberFormat="1" applyFont="1"/>
    <xf numFmtId="0" fontId="7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4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49" fontId="3" fillId="0" borderId="1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wrapText="1"/>
    </xf>
    <xf numFmtId="0" fontId="7" fillId="0" borderId="2" xfId="0" applyFont="1" applyBorder="1" applyAlignment="1">
      <alignment wrapText="1"/>
    </xf>
    <xf numFmtId="2" fontId="5" fillId="0" borderId="1" xfId="0" applyNumberFormat="1" applyFont="1" applyBorder="1" applyAlignment="1">
      <alignment horizontal="center"/>
    </xf>
    <xf numFmtId="0" fontId="7" fillId="0" borderId="5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horizontal="left"/>
    </xf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F807FA79-7405-474F-B76E-26C3AF86E5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27114-E983-4FC6-A684-47EFEF2B2A2D}">
  <dimension ref="A1:I168"/>
  <sheetViews>
    <sheetView tabSelected="1" workbookViewId="0">
      <selection activeCell="C88" sqref="C88"/>
    </sheetView>
  </sheetViews>
  <sheetFormatPr defaultRowHeight="18" x14ac:dyDescent="0.35"/>
  <cols>
    <col min="1" max="1" width="5.6640625" style="2" customWidth="1"/>
    <col min="2" max="2" width="10" style="1" customWidth="1"/>
    <col min="3" max="3" width="14" style="2" customWidth="1"/>
    <col min="4" max="4" width="13" style="2" customWidth="1"/>
    <col min="5" max="5" width="46.21875" style="1" customWidth="1"/>
    <col min="6" max="6" width="18.109375" style="1" customWidth="1"/>
    <col min="7" max="7" width="13" style="1" customWidth="1"/>
    <col min="8" max="16384" width="8.88671875" style="1"/>
  </cols>
  <sheetData>
    <row r="1" spans="1:9" x14ac:dyDescent="0.35">
      <c r="E1" s="45" t="s">
        <v>317</v>
      </c>
    </row>
    <row r="2" spans="1:9" s="20" customFormat="1" ht="15.6" x14ac:dyDescent="0.3">
      <c r="A2" s="46" t="s">
        <v>316</v>
      </c>
      <c r="B2" s="25"/>
      <c r="D2" s="45"/>
      <c r="E2" s="30"/>
      <c r="F2" s="25"/>
    </row>
    <row r="4" spans="1:9" ht="42.6" x14ac:dyDescent="0.35">
      <c r="A4" s="47" t="s">
        <v>0</v>
      </c>
      <c r="B4" s="47" t="s">
        <v>2</v>
      </c>
      <c r="C4" s="47" t="s">
        <v>1</v>
      </c>
      <c r="D4" s="47" t="s">
        <v>3</v>
      </c>
      <c r="E4" s="48" t="s">
        <v>4</v>
      </c>
      <c r="F4" s="48" t="s">
        <v>7</v>
      </c>
      <c r="G4" s="49" t="s">
        <v>8</v>
      </c>
      <c r="H4" s="49" t="s">
        <v>9</v>
      </c>
    </row>
    <row r="5" spans="1:9" ht="110.4" customHeight="1" x14ac:dyDescent="0.35">
      <c r="A5" s="5">
        <v>1</v>
      </c>
      <c r="B5" s="6" t="s">
        <v>5</v>
      </c>
      <c r="C5" s="5">
        <v>310</v>
      </c>
      <c r="D5" s="11" t="s">
        <v>28</v>
      </c>
      <c r="E5" s="10" t="s">
        <v>30</v>
      </c>
      <c r="F5" s="3" t="s">
        <v>29</v>
      </c>
      <c r="G5" s="8">
        <v>11400</v>
      </c>
      <c r="H5" s="6" t="s">
        <v>14</v>
      </c>
    </row>
    <row r="6" spans="1:9" ht="97.8" customHeight="1" x14ac:dyDescent="0.35">
      <c r="A6" s="5">
        <f t="shared" ref="A6:A10" si="0">A5+1</f>
        <v>2</v>
      </c>
      <c r="B6" s="6" t="s">
        <v>5</v>
      </c>
      <c r="C6" s="5">
        <v>311</v>
      </c>
      <c r="D6" s="11" t="s">
        <v>28</v>
      </c>
      <c r="E6" s="10" t="s">
        <v>31</v>
      </c>
      <c r="F6" s="3" t="s">
        <v>29</v>
      </c>
      <c r="G6" s="8">
        <v>9000</v>
      </c>
      <c r="H6" s="6" t="s">
        <v>14</v>
      </c>
    </row>
    <row r="7" spans="1:9" ht="124.8" customHeight="1" x14ac:dyDescent="0.35">
      <c r="A7" s="5">
        <f t="shared" si="0"/>
        <v>3</v>
      </c>
      <c r="B7" s="6" t="s">
        <v>5</v>
      </c>
      <c r="C7" s="5">
        <v>312</v>
      </c>
      <c r="D7" s="11" t="s">
        <v>28</v>
      </c>
      <c r="E7" s="10" t="s">
        <v>32</v>
      </c>
      <c r="F7" s="3" t="s">
        <v>29</v>
      </c>
      <c r="G7" s="8">
        <v>69600</v>
      </c>
      <c r="H7" s="6" t="s">
        <v>14</v>
      </c>
    </row>
    <row r="8" spans="1:9" ht="31.8" customHeight="1" x14ac:dyDescent="0.35">
      <c r="A8" s="5">
        <f t="shared" si="0"/>
        <v>4</v>
      </c>
      <c r="B8" s="6" t="s">
        <v>5</v>
      </c>
      <c r="C8" s="5">
        <v>209</v>
      </c>
      <c r="D8" s="11" t="s">
        <v>28</v>
      </c>
      <c r="E8" s="10" t="s">
        <v>34</v>
      </c>
      <c r="F8" s="3" t="s">
        <v>33</v>
      </c>
      <c r="G8" s="8">
        <v>7593.6</v>
      </c>
      <c r="H8" s="6" t="s">
        <v>14</v>
      </c>
    </row>
    <row r="9" spans="1:9" ht="67.2" x14ac:dyDescent="0.35">
      <c r="A9" s="5">
        <f t="shared" si="0"/>
        <v>5</v>
      </c>
      <c r="B9" s="6" t="s">
        <v>5</v>
      </c>
      <c r="C9" s="5" t="s">
        <v>37</v>
      </c>
      <c r="D9" s="11" t="s">
        <v>36</v>
      </c>
      <c r="E9" s="4" t="s">
        <v>38</v>
      </c>
      <c r="F9" s="18" t="s">
        <v>236</v>
      </c>
      <c r="G9" s="22">
        <v>1319970</v>
      </c>
      <c r="H9" s="6" t="s">
        <v>14</v>
      </c>
    </row>
    <row r="10" spans="1:9" ht="80.400000000000006" x14ac:dyDescent="0.35">
      <c r="A10" s="5">
        <f t="shared" si="0"/>
        <v>6</v>
      </c>
      <c r="B10" s="6" t="s">
        <v>5</v>
      </c>
      <c r="C10" s="5" t="s">
        <v>233</v>
      </c>
      <c r="D10" s="11" t="s">
        <v>40</v>
      </c>
      <c r="E10" s="19" t="s">
        <v>234</v>
      </c>
      <c r="F10" s="18" t="s">
        <v>235</v>
      </c>
      <c r="G10" s="22">
        <v>3960</v>
      </c>
      <c r="H10" s="6" t="s">
        <v>14</v>
      </c>
    </row>
    <row r="11" spans="1:9" ht="78.599999999999994" x14ac:dyDescent="0.35">
      <c r="A11" s="5">
        <f>A10+1</f>
        <v>7</v>
      </c>
      <c r="B11" s="6" t="s">
        <v>5</v>
      </c>
      <c r="C11" s="12">
        <v>358</v>
      </c>
      <c r="D11" s="11" t="s">
        <v>41</v>
      </c>
      <c r="E11" s="19" t="s">
        <v>42</v>
      </c>
      <c r="F11" s="3" t="s">
        <v>12</v>
      </c>
      <c r="G11" s="8">
        <v>24711.24</v>
      </c>
      <c r="H11" s="6" t="s">
        <v>14</v>
      </c>
    </row>
    <row r="12" spans="1:9" ht="78.599999999999994" x14ac:dyDescent="0.35">
      <c r="A12" s="5">
        <f>A11+1</f>
        <v>8</v>
      </c>
      <c r="B12" s="6" t="s">
        <v>5</v>
      </c>
      <c r="C12" s="12" t="s">
        <v>165</v>
      </c>
      <c r="D12" s="11" t="s">
        <v>190</v>
      </c>
      <c r="E12" s="4" t="s">
        <v>232</v>
      </c>
      <c r="F12" s="3" t="s">
        <v>191</v>
      </c>
      <c r="G12" s="8">
        <v>50944.32</v>
      </c>
      <c r="H12" s="6" t="s">
        <v>14</v>
      </c>
      <c r="I12" s="9"/>
    </row>
    <row r="13" spans="1:9" ht="78.599999999999994" x14ac:dyDescent="0.35">
      <c r="A13" s="5">
        <f t="shared" ref="A13:A76" si="1">A12+1</f>
        <v>9</v>
      </c>
      <c r="B13" s="6" t="s">
        <v>5</v>
      </c>
      <c r="C13" s="12">
        <v>1</v>
      </c>
      <c r="D13" s="11" t="s">
        <v>44</v>
      </c>
      <c r="E13" s="19" t="s">
        <v>45</v>
      </c>
      <c r="F13" s="7" t="s">
        <v>46</v>
      </c>
      <c r="G13" s="8">
        <v>21187.8</v>
      </c>
      <c r="H13" s="6" t="s">
        <v>14</v>
      </c>
    </row>
    <row r="14" spans="1:9" ht="78.599999999999994" x14ac:dyDescent="0.35">
      <c r="A14" s="5">
        <f t="shared" si="1"/>
        <v>10</v>
      </c>
      <c r="B14" s="6" t="s">
        <v>5</v>
      </c>
      <c r="C14" s="12" t="s">
        <v>49</v>
      </c>
      <c r="D14" s="11" t="s">
        <v>44</v>
      </c>
      <c r="E14" s="19" t="s">
        <v>47</v>
      </c>
      <c r="F14" s="7" t="s">
        <v>48</v>
      </c>
      <c r="G14" s="8">
        <v>41875</v>
      </c>
      <c r="H14" s="6" t="s">
        <v>14</v>
      </c>
    </row>
    <row r="15" spans="1:9" ht="42.6" x14ac:dyDescent="0.35">
      <c r="A15" s="5">
        <f t="shared" si="1"/>
        <v>11</v>
      </c>
      <c r="B15" s="6" t="s">
        <v>5</v>
      </c>
      <c r="C15" s="12">
        <v>2</v>
      </c>
      <c r="D15" s="11" t="s">
        <v>51</v>
      </c>
      <c r="E15" s="10" t="s">
        <v>54</v>
      </c>
      <c r="F15" s="7" t="s">
        <v>52</v>
      </c>
      <c r="G15" s="8">
        <v>990</v>
      </c>
      <c r="H15" s="6" t="s">
        <v>14</v>
      </c>
    </row>
    <row r="16" spans="1:9" ht="33" customHeight="1" x14ac:dyDescent="0.35">
      <c r="A16" s="5">
        <f t="shared" si="1"/>
        <v>12</v>
      </c>
      <c r="B16" s="6" t="s">
        <v>5</v>
      </c>
      <c r="C16" s="12">
        <f>C15+1</f>
        <v>3</v>
      </c>
      <c r="D16" s="11" t="s">
        <v>51</v>
      </c>
      <c r="E16" s="10" t="s">
        <v>55</v>
      </c>
      <c r="F16" s="3" t="s">
        <v>52</v>
      </c>
      <c r="G16" s="8">
        <v>349.98</v>
      </c>
      <c r="H16" s="6" t="s">
        <v>14</v>
      </c>
    </row>
    <row r="17" spans="1:9" ht="29.4" customHeight="1" x14ac:dyDescent="0.35">
      <c r="A17" s="5">
        <f t="shared" si="1"/>
        <v>13</v>
      </c>
      <c r="B17" s="6" t="s">
        <v>5</v>
      </c>
      <c r="C17" s="12">
        <f t="shared" ref="C17:C18" si="2">C16+1</f>
        <v>4</v>
      </c>
      <c r="D17" s="11" t="s">
        <v>51</v>
      </c>
      <c r="E17" s="4" t="s">
        <v>53</v>
      </c>
      <c r="F17" s="3" t="s">
        <v>20</v>
      </c>
      <c r="G17" s="8">
        <v>6400</v>
      </c>
      <c r="H17" s="6" t="s">
        <v>50</v>
      </c>
      <c r="I17" s="9"/>
    </row>
    <row r="18" spans="1:9" ht="16.8" customHeight="1" x14ac:dyDescent="0.35">
      <c r="A18" s="5">
        <f t="shared" si="1"/>
        <v>14</v>
      </c>
      <c r="B18" s="6" t="s">
        <v>5</v>
      </c>
      <c r="C18" s="12">
        <f t="shared" si="2"/>
        <v>5</v>
      </c>
      <c r="D18" s="11" t="s">
        <v>51</v>
      </c>
      <c r="E18" s="4" t="s">
        <v>22</v>
      </c>
      <c r="F18" s="3" t="s">
        <v>23</v>
      </c>
      <c r="G18" s="8">
        <v>5000</v>
      </c>
      <c r="H18" s="6" t="s">
        <v>50</v>
      </c>
      <c r="I18" s="9"/>
    </row>
    <row r="19" spans="1:9" ht="78.599999999999994" x14ac:dyDescent="0.35">
      <c r="A19" s="5">
        <f t="shared" si="1"/>
        <v>15</v>
      </c>
      <c r="B19" s="6" t="s">
        <v>5</v>
      </c>
      <c r="C19" s="12">
        <v>6</v>
      </c>
      <c r="D19" s="11" t="s">
        <v>56</v>
      </c>
      <c r="E19" s="4" t="s">
        <v>57</v>
      </c>
      <c r="F19" s="7" t="s">
        <v>58</v>
      </c>
      <c r="G19" s="8">
        <v>410256</v>
      </c>
      <c r="H19" s="6" t="s">
        <v>14</v>
      </c>
    </row>
    <row r="20" spans="1:9" ht="105.6" customHeight="1" x14ac:dyDescent="0.35">
      <c r="A20" s="5">
        <f t="shared" si="1"/>
        <v>16</v>
      </c>
      <c r="B20" s="6" t="s">
        <v>5</v>
      </c>
      <c r="C20" s="12">
        <v>7</v>
      </c>
      <c r="D20" s="11" t="s">
        <v>62</v>
      </c>
      <c r="E20" s="37" t="s">
        <v>64</v>
      </c>
      <c r="F20" s="3" t="s">
        <v>6</v>
      </c>
      <c r="G20" s="8">
        <f>360+500+135+1550+1000+510+400</f>
        <v>4455</v>
      </c>
      <c r="H20" s="6" t="s">
        <v>50</v>
      </c>
      <c r="I20" s="9"/>
    </row>
    <row r="21" spans="1:9" ht="47.4" x14ac:dyDescent="0.35">
      <c r="A21" s="5">
        <f t="shared" si="1"/>
        <v>17</v>
      </c>
      <c r="B21" s="6" t="s">
        <v>5</v>
      </c>
      <c r="C21" s="12">
        <f>C20+1</f>
        <v>8</v>
      </c>
      <c r="D21" s="11" t="s">
        <v>62</v>
      </c>
      <c r="E21" s="4" t="s">
        <v>59</v>
      </c>
      <c r="F21" s="3" t="s">
        <v>6</v>
      </c>
      <c r="G21" s="8">
        <v>1255</v>
      </c>
      <c r="H21" s="6" t="s">
        <v>50</v>
      </c>
      <c r="I21" s="9"/>
    </row>
    <row r="22" spans="1:9" ht="18.600000000000001" customHeight="1" x14ac:dyDescent="0.35">
      <c r="A22" s="5">
        <f t="shared" si="1"/>
        <v>18</v>
      </c>
      <c r="B22" s="6" t="s">
        <v>5</v>
      </c>
      <c r="C22" s="12">
        <f t="shared" ref="C22:C23" si="3">C21+1</f>
        <v>9</v>
      </c>
      <c r="D22" s="11" t="s">
        <v>62</v>
      </c>
      <c r="E22" s="4" t="s">
        <v>61</v>
      </c>
      <c r="F22" s="3" t="s">
        <v>60</v>
      </c>
      <c r="G22" s="8">
        <v>500</v>
      </c>
      <c r="H22" s="6" t="s">
        <v>50</v>
      </c>
      <c r="I22" s="9"/>
    </row>
    <row r="23" spans="1:9" ht="67.8" customHeight="1" x14ac:dyDescent="0.35">
      <c r="A23" s="5">
        <f t="shared" si="1"/>
        <v>19</v>
      </c>
      <c r="B23" s="6" t="s">
        <v>5</v>
      </c>
      <c r="C23" s="12">
        <f t="shared" si="3"/>
        <v>10</v>
      </c>
      <c r="D23" s="11" t="s">
        <v>62</v>
      </c>
      <c r="E23" s="37" t="s">
        <v>63</v>
      </c>
      <c r="F23" s="3" t="s">
        <v>6</v>
      </c>
      <c r="G23" s="8">
        <f>65+450+920+1221.76+450</f>
        <v>3106.76</v>
      </c>
      <c r="H23" s="6" t="s">
        <v>50</v>
      </c>
      <c r="I23" s="9"/>
    </row>
    <row r="24" spans="1:9" ht="78.599999999999994" x14ac:dyDescent="0.35">
      <c r="A24" s="5">
        <f t="shared" si="1"/>
        <v>20</v>
      </c>
      <c r="B24" s="6" t="s">
        <v>5</v>
      </c>
      <c r="C24" s="12">
        <v>11</v>
      </c>
      <c r="D24" s="11" t="s">
        <v>62</v>
      </c>
      <c r="E24" s="19" t="s">
        <v>65</v>
      </c>
      <c r="F24" s="7" t="s">
        <v>66</v>
      </c>
      <c r="G24" s="8">
        <v>53580</v>
      </c>
      <c r="H24" s="6" t="s">
        <v>14</v>
      </c>
    </row>
    <row r="25" spans="1:9" ht="31.8" x14ac:dyDescent="0.35">
      <c r="A25" s="5">
        <f t="shared" si="1"/>
        <v>21</v>
      </c>
      <c r="B25" s="6" t="s">
        <v>5</v>
      </c>
      <c r="C25" s="12">
        <v>12</v>
      </c>
      <c r="D25" s="11" t="s">
        <v>62</v>
      </c>
      <c r="E25" s="19" t="s">
        <v>237</v>
      </c>
      <c r="F25" s="6" t="s">
        <v>11</v>
      </c>
      <c r="G25" s="8">
        <v>281</v>
      </c>
      <c r="H25" s="6" t="s">
        <v>14</v>
      </c>
      <c r="I25" s="9"/>
    </row>
    <row r="26" spans="1:9" ht="47.4" customHeight="1" x14ac:dyDescent="0.35">
      <c r="A26" s="5">
        <f t="shared" si="1"/>
        <v>22</v>
      </c>
      <c r="B26" s="6" t="s">
        <v>5</v>
      </c>
      <c r="C26" s="12">
        <v>13</v>
      </c>
      <c r="D26" s="11" t="s">
        <v>62</v>
      </c>
      <c r="E26" s="36" t="s">
        <v>238</v>
      </c>
      <c r="F26" s="6" t="s">
        <v>11</v>
      </c>
      <c r="G26" s="8">
        <v>9387.59</v>
      </c>
      <c r="H26" s="6" t="s">
        <v>14</v>
      </c>
      <c r="I26" s="9"/>
    </row>
    <row r="27" spans="1:9" ht="44.4" customHeight="1" x14ac:dyDescent="0.35">
      <c r="A27" s="5">
        <f t="shared" si="1"/>
        <v>23</v>
      </c>
      <c r="B27" s="6" t="s">
        <v>5</v>
      </c>
      <c r="C27" s="12">
        <v>14</v>
      </c>
      <c r="D27" s="11" t="s">
        <v>62</v>
      </c>
      <c r="E27" s="36" t="s">
        <v>239</v>
      </c>
      <c r="F27" s="6" t="s">
        <v>11</v>
      </c>
      <c r="G27" s="8">
        <v>820.99</v>
      </c>
      <c r="H27" s="6" t="s">
        <v>14</v>
      </c>
      <c r="I27" s="9"/>
    </row>
    <row r="28" spans="1:9" ht="63" x14ac:dyDescent="0.35">
      <c r="A28" s="5">
        <f t="shared" si="1"/>
        <v>24</v>
      </c>
      <c r="B28" s="6" t="s">
        <v>5</v>
      </c>
      <c r="C28" s="12">
        <v>15</v>
      </c>
      <c r="D28" s="11" t="s">
        <v>67</v>
      </c>
      <c r="E28" s="36" t="s">
        <v>68</v>
      </c>
      <c r="F28" s="14" t="s">
        <v>69</v>
      </c>
      <c r="G28" s="8">
        <v>120000</v>
      </c>
      <c r="H28" s="6" t="s">
        <v>14</v>
      </c>
    </row>
    <row r="29" spans="1:9" ht="63" x14ac:dyDescent="0.35">
      <c r="A29" s="5">
        <f t="shared" si="1"/>
        <v>25</v>
      </c>
      <c r="B29" s="6" t="s">
        <v>5</v>
      </c>
      <c r="C29" s="12">
        <v>16</v>
      </c>
      <c r="D29" s="11" t="s">
        <v>67</v>
      </c>
      <c r="E29" s="19" t="s">
        <v>70</v>
      </c>
      <c r="F29" s="14" t="s">
        <v>69</v>
      </c>
      <c r="G29" s="8">
        <v>480000</v>
      </c>
      <c r="H29" s="6" t="s">
        <v>14</v>
      </c>
    </row>
    <row r="30" spans="1:9" ht="97.8" x14ac:dyDescent="0.35">
      <c r="A30" s="5">
        <f t="shared" si="1"/>
        <v>26</v>
      </c>
      <c r="B30" s="6" t="s">
        <v>5</v>
      </c>
      <c r="C30" s="12">
        <v>23</v>
      </c>
      <c r="D30" s="11" t="s">
        <v>71</v>
      </c>
      <c r="E30" s="19" t="s">
        <v>72</v>
      </c>
      <c r="F30" s="7" t="s">
        <v>73</v>
      </c>
      <c r="G30" s="8">
        <v>6240</v>
      </c>
      <c r="H30" s="6" t="s">
        <v>14</v>
      </c>
    </row>
    <row r="31" spans="1:9" ht="78.599999999999994" x14ac:dyDescent="0.35">
      <c r="A31" s="5">
        <f t="shared" si="1"/>
        <v>27</v>
      </c>
      <c r="B31" s="6" t="s">
        <v>5</v>
      </c>
      <c r="C31" s="12" t="s">
        <v>74</v>
      </c>
      <c r="D31" s="11" t="s">
        <v>71</v>
      </c>
      <c r="E31" s="19" t="s">
        <v>78</v>
      </c>
      <c r="F31" s="7" t="s">
        <v>75</v>
      </c>
      <c r="G31" s="8">
        <v>7200</v>
      </c>
      <c r="H31" s="6" t="s">
        <v>14</v>
      </c>
    </row>
    <row r="32" spans="1:9" ht="94.2" x14ac:dyDescent="0.35">
      <c r="A32" s="5">
        <f t="shared" si="1"/>
        <v>28</v>
      </c>
      <c r="B32" s="6" t="s">
        <v>5</v>
      </c>
      <c r="C32" s="12" t="s">
        <v>76</v>
      </c>
      <c r="D32" s="11" t="s">
        <v>71</v>
      </c>
      <c r="E32" s="19" t="s">
        <v>77</v>
      </c>
      <c r="F32" s="3" t="s">
        <v>79</v>
      </c>
      <c r="G32" s="8">
        <v>60000</v>
      </c>
      <c r="H32" s="6" t="s">
        <v>14</v>
      </c>
    </row>
    <row r="33" spans="1:9" ht="63" x14ac:dyDescent="0.35">
      <c r="A33" s="5">
        <f t="shared" si="1"/>
        <v>29</v>
      </c>
      <c r="B33" s="6" t="s">
        <v>5</v>
      </c>
      <c r="C33" s="12" t="s">
        <v>80</v>
      </c>
      <c r="D33" s="11" t="s">
        <v>82</v>
      </c>
      <c r="E33" s="19" t="s">
        <v>81</v>
      </c>
      <c r="F33" s="7" t="s">
        <v>75</v>
      </c>
      <c r="G33" s="8">
        <v>17040</v>
      </c>
      <c r="H33" s="6" t="s">
        <v>14</v>
      </c>
    </row>
    <row r="34" spans="1:9" ht="78.599999999999994" x14ac:dyDescent="0.35">
      <c r="A34" s="5">
        <f t="shared" si="1"/>
        <v>30</v>
      </c>
      <c r="B34" s="6" t="s">
        <v>5</v>
      </c>
      <c r="C34" s="12">
        <v>733976</v>
      </c>
      <c r="D34" s="11" t="s">
        <v>82</v>
      </c>
      <c r="E34" s="19" t="s">
        <v>83</v>
      </c>
      <c r="F34" s="3" t="s">
        <v>84</v>
      </c>
      <c r="G34" s="8">
        <v>21600</v>
      </c>
      <c r="H34" s="6" t="s">
        <v>14</v>
      </c>
    </row>
    <row r="35" spans="1:9" ht="47.4" x14ac:dyDescent="0.35">
      <c r="A35" s="5">
        <f t="shared" si="1"/>
        <v>31</v>
      </c>
      <c r="B35" s="6" t="s">
        <v>5</v>
      </c>
      <c r="C35" s="12">
        <v>17</v>
      </c>
      <c r="D35" s="11" t="s">
        <v>82</v>
      </c>
      <c r="E35" s="19" t="s">
        <v>85</v>
      </c>
      <c r="F35" s="6" t="s">
        <v>11</v>
      </c>
      <c r="G35" s="8">
        <v>543.91999999999996</v>
      </c>
      <c r="H35" s="6" t="s">
        <v>50</v>
      </c>
      <c r="I35" s="9"/>
    </row>
    <row r="36" spans="1:9" ht="93.6" x14ac:dyDescent="0.35">
      <c r="A36" s="5">
        <f t="shared" si="1"/>
        <v>32</v>
      </c>
      <c r="B36" s="6" t="s">
        <v>5</v>
      </c>
      <c r="C36" s="12">
        <f>C35+1</f>
        <v>18</v>
      </c>
      <c r="D36" s="11" t="s">
        <v>82</v>
      </c>
      <c r="E36" s="24" t="s">
        <v>87</v>
      </c>
      <c r="F36" s="35" t="s">
        <v>11</v>
      </c>
      <c r="G36" s="8">
        <v>2769.74</v>
      </c>
      <c r="H36" s="6" t="s">
        <v>50</v>
      </c>
      <c r="I36" s="9"/>
    </row>
    <row r="37" spans="1:9" ht="55.8" customHeight="1" x14ac:dyDescent="0.35">
      <c r="A37" s="5">
        <f t="shared" si="1"/>
        <v>33</v>
      </c>
      <c r="B37" s="6" t="s">
        <v>5</v>
      </c>
      <c r="C37" s="12">
        <f>C36+1</f>
        <v>19</v>
      </c>
      <c r="D37" s="11" t="s">
        <v>82</v>
      </c>
      <c r="E37" s="10" t="s">
        <v>86</v>
      </c>
      <c r="F37" s="35" t="s">
        <v>11</v>
      </c>
      <c r="G37" s="8">
        <v>503.66</v>
      </c>
      <c r="H37" s="6" t="s">
        <v>50</v>
      </c>
      <c r="I37" s="9"/>
    </row>
    <row r="38" spans="1:9" ht="43.8" customHeight="1" x14ac:dyDescent="0.35">
      <c r="A38" s="5">
        <f t="shared" si="1"/>
        <v>34</v>
      </c>
      <c r="B38" s="6" t="s">
        <v>5</v>
      </c>
      <c r="C38" s="12">
        <f>C37+1</f>
        <v>20</v>
      </c>
      <c r="D38" s="11" t="s">
        <v>82</v>
      </c>
      <c r="E38" s="10" t="s">
        <v>198</v>
      </c>
      <c r="F38" s="18" t="s">
        <v>35</v>
      </c>
      <c r="G38" s="8">
        <v>400</v>
      </c>
      <c r="H38" s="6" t="s">
        <v>50</v>
      </c>
      <c r="I38" s="9"/>
    </row>
    <row r="39" spans="1:9" ht="153" x14ac:dyDescent="0.35">
      <c r="A39" s="5">
        <f t="shared" si="1"/>
        <v>35</v>
      </c>
      <c r="B39" s="6" t="s">
        <v>5</v>
      </c>
      <c r="C39" s="12">
        <f>C38+1</f>
        <v>21</v>
      </c>
      <c r="D39" s="11" t="s">
        <v>88</v>
      </c>
      <c r="E39" s="10" t="s">
        <v>89</v>
      </c>
      <c r="F39" s="3" t="s">
        <v>29</v>
      </c>
      <c r="G39" s="8">
        <v>95915.95</v>
      </c>
      <c r="H39" s="6" t="s">
        <v>14</v>
      </c>
    </row>
    <row r="40" spans="1:9" ht="56.4" x14ac:dyDescent="0.35">
      <c r="A40" s="5">
        <f t="shared" si="1"/>
        <v>36</v>
      </c>
      <c r="B40" s="6" t="s">
        <v>5</v>
      </c>
      <c r="C40" s="12">
        <v>22</v>
      </c>
      <c r="D40" s="11" t="s">
        <v>82</v>
      </c>
      <c r="E40" s="10" t="s">
        <v>240</v>
      </c>
      <c r="F40" s="3" t="s">
        <v>6</v>
      </c>
      <c r="G40" s="8">
        <v>1135</v>
      </c>
      <c r="H40" s="6" t="s">
        <v>14</v>
      </c>
      <c r="I40" s="9"/>
    </row>
    <row r="41" spans="1:9" ht="78.599999999999994" x14ac:dyDescent="0.35">
      <c r="A41" s="5">
        <f t="shared" si="1"/>
        <v>37</v>
      </c>
      <c r="B41" s="6" t="s">
        <v>5</v>
      </c>
      <c r="C41" s="12">
        <v>24</v>
      </c>
      <c r="D41" s="11" t="s">
        <v>88</v>
      </c>
      <c r="E41" s="4" t="s">
        <v>92</v>
      </c>
      <c r="F41" s="6" t="s">
        <v>11</v>
      </c>
      <c r="G41" s="8">
        <v>1903.04</v>
      </c>
      <c r="H41" s="6" t="s">
        <v>50</v>
      </c>
      <c r="I41" s="9"/>
    </row>
    <row r="42" spans="1:9" ht="31.8" x14ac:dyDescent="0.35">
      <c r="A42" s="5">
        <f t="shared" si="1"/>
        <v>38</v>
      </c>
      <c r="B42" s="6" t="s">
        <v>5</v>
      </c>
      <c r="C42" s="12">
        <f>C41+1</f>
        <v>25</v>
      </c>
      <c r="D42" s="11" t="s">
        <v>88</v>
      </c>
      <c r="E42" s="4" t="s">
        <v>93</v>
      </c>
      <c r="F42" s="6" t="s">
        <v>11</v>
      </c>
      <c r="G42" s="8">
        <v>630.6</v>
      </c>
      <c r="H42" s="6" t="s">
        <v>50</v>
      </c>
      <c r="I42" s="9"/>
    </row>
    <row r="43" spans="1:9" ht="47.4" x14ac:dyDescent="0.35">
      <c r="A43" s="5">
        <f t="shared" si="1"/>
        <v>39</v>
      </c>
      <c r="B43" s="6" t="s">
        <v>5</v>
      </c>
      <c r="C43" s="12">
        <f>C42+1</f>
        <v>26</v>
      </c>
      <c r="D43" s="11" t="s">
        <v>88</v>
      </c>
      <c r="E43" s="4" t="s">
        <v>17</v>
      </c>
      <c r="F43" s="6" t="s">
        <v>11</v>
      </c>
      <c r="G43" s="8">
        <v>3980.02</v>
      </c>
      <c r="H43" s="6" t="s">
        <v>50</v>
      </c>
      <c r="I43" s="9"/>
    </row>
    <row r="44" spans="1:9" ht="31.8" x14ac:dyDescent="0.35">
      <c r="A44" s="5">
        <f t="shared" si="1"/>
        <v>40</v>
      </c>
      <c r="B44" s="6" t="s">
        <v>5</v>
      </c>
      <c r="C44" s="12">
        <f>C43+1</f>
        <v>27</v>
      </c>
      <c r="D44" s="11" t="s">
        <v>88</v>
      </c>
      <c r="E44" s="4" t="s">
        <v>90</v>
      </c>
      <c r="F44" s="6" t="s">
        <v>11</v>
      </c>
      <c r="G44" s="8">
        <v>2880</v>
      </c>
      <c r="H44" s="6" t="s">
        <v>50</v>
      </c>
      <c r="I44" s="9"/>
    </row>
    <row r="45" spans="1:9" ht="31.8" x14ac:dyDescent="0.35">
      <c r="A45" s="5">
        <f t="shared" si="1"/>
        <v>41</v>
      </c>
      <c r="B45" s="6" t="s">
        <v>5</v>
      </c>
      <c r="C45" s="12">
        <f>C44+1</f>
        <v>28</v>
      </c>
      <c r="D45" s="11" t="s">
        <v>88</v>
      </c>
      <c r="E45" s="4" t="s">
        <v>91</v>
      </c>
      <c r="F45" s="7" t="s">
        <v>27</v>
      </c>
      <c r="G45" s="8">
        <v>400</v>
      </c>
      <c r="H45" s="6" t="s">
        <v>50</v>
      </c>
      <c r="I45" s="9"/>
    </row>
    <row r="46" spans="1:9" ht="78" customHeight="1" x14ac:dyDescent="0.35">
      <c r="A46" s="5">
        <f t="shared" si="1"/>
        <v>42</v>
      </c>
      <c r="B46" s="6" t="s">
        <v>5</v>
      </c>
      <c r="C46" s="12">
        <v>470371131</v>
      </c>
      <c r="D46" s="11" t="s">
        <v>94</v>
      </c>
      <c r="E46" s="19" t="s">
        <v>97</v>
      </c>
      <c r="F46" s="3" t="s">
        <v>95</v>
      </c>
      <c r="G46" s="8">
        <v>32340</v>
      </c>
      <c r="H46" s="6" t="s">
        <v>96</v>
      </c>
    </row>
    <row r="47" spans="1:9" ht="42.6" customHeight="1" x14ac:dyDescent="0.35">
      <c r="A47" s="5">
        <f t="shared" si="1"/>
        <v>43</v>
      </c>
      <c r="B47" s="6" t="s">
        <v>5</v>
      </c>
      <c r="C47" s="12">
        <v>29</v>
      </c>
      <c r="D47" s="11" t="s">
        <v>241</v>
      </c>
      <c r="E47" s="10" t="s">
        <v>242</v>
      </c>
      <c r="F47" s="7" t="s">
        <v>19</v>
      </c>
      <c r="G47" s="8">
        <v>640</v>
      </c>
      <c r="H47" s="6" t="s">
        <v>14</v>
      </c>
    </row>
    <row r="48" spans="1:9" ht="42.6" customHeight="1" x14ac:dyDescent="0.35">
      <c r="A48" s="5">
        <f t="shared" si="1"/>
        <v>44</v>
      </c>
      <c r="B48" s="6" t="s">
        <v>5</v>
      </c>
      <c r="C48" s="12">
        <v>30</v>
      </c>
      <c r="D48" s="11" t="s">
        <v>241</v>
      </c>
      <c r="E48" s="4" t="s">
        <v>243</v>
      </c>
      <c r="F48" s="7" t="s">
        <v>19</v>
      </c>
      <c r="G48" s="8">
        <v>270</v>
      </c>
      <c r="H48" s="6" t="s">
        <v>14</v>
      </c>
    </row>
    <row r="49" spans="1:9" ht="31.2" customHeight="1" x14ac:dyDescent="0.35">
      <c r="A49" s="5">
        <f t="shared" si="1"/>
        <v>45</v>
      </c>
      <c r="B49" s="6" t="s">
        <v>5</v>
      </c>
      <c r="C49" s="12">
        <v>31</v>
      </c>
      <c r="D49" s="11" t="s">
        <v>245</v>
      </c>
      <c r="E49" s="4" t="s">
        <v>244</v>
      </c>
      <c r="F49" s="7" t="s">
        <v>15</v>
      </c>
      <c r="G49" s="8">
        <v>220</v>
      </c>
      <c r="H49" s="6" t="s">
        <v>14</v>
      </c>
    </row>
    <row r="50" spans="1:9" ht="44.4" customHeight="1" x14ac:dyDescent="0.35">
      <c r="A50" s="5">
        <f t="shared" si="1"/>
        <v>46</v>
      </c>
      <c r="B50" s="6" t="s">
        <v>5</v>
      </c>
      <c r="C50" s="12">
        <v>32</v>
      </c>
      <c r="D50" s="11" t="s">
        <v>245</v>
      </c>
      <c r="E50" s="10" t="s">
        <v>246</v>
      </c>
      <c r="F50" s="7" t="s">
        <v>15</v>
      </c>
      <c r="G50" s="8">
        <v>165</v>
      </c>
      <c r="H50" s="6" t="s">
        <v>14</v>
      </c>
    </row>
    <row r="51" spans="1:9" ht="58.8" customHeight="1" x14ac:dyDescent="0.35">
      <c r="A51" s="5">
        <f t="shared" si="1"/>
        <v>47</v>
      </c>
      <c r="B51" s="6" t="s">
        <v>5</v>
      </c>
      <c r="C51" s="12">
        <v>33</v>
      </c>
      <c r="D51" s="11" t="s">
        <v>98</v>
      </c>
      <c r="E51" s="10" t="s">
        <v>195</v>
      </c>
      <c r="F51" s="4" t="s">
        <v>16</v>
      </c>
      <c r="G51" s="8">
        <v>14024.93</v>
      </c>
      <c r="H51" s="6" t="s">
        <v>14</v>
      </c>
    </row>
    <row r="52" spans="1:9" ht="29.4" customHeight="1" x14ac:dyDescent="0.35">
      <c r="A52" s="5">
        <f t="shared" si="1"/>
        <v>48</v>
      </c>
      <c r="B52" s="6" t="s">
        <v>5</v>
      </c>
      <c r="C52" s="12">
        <v>34</v>
      </c>
      <c r="D52" s="11" t="s">
        <v>99</v>
      </c>
      <c r="E52" s="19" t="s">
        <v>247</v>
      </c>
      <c r="F52" s="18" t="s">
        <v>188</v>
      </c>
      <c r="G52" s="8">
        <v>576</v>
      </c>
      <c r="H52" s="6" t="s">
        <v>14</v>
      </c>
    </row>
    <row r="53" spans="1:9" ht="97.8" x14ac:dyDescent="0.35">
      <c r="A53" s="5">
        <f t="shared" si="1"/>
        <v>49</v>
      </c>
      <c r="B53" s="6" t="s">
        <v>5</v>
      </c>
      <c r="C53" s="12" t="s">
        <v>100</v>
      </c>
      <c r="D53" s="11" t="s">
        <v>99</v>
      </c>
      <c r="E53" s="19" t="s">
        <v>102</v>
      </c>
      <c r="F53" s="7" t="s">
        <v>101</v>
      </c>
      <c r="G53" s="8">
        <v>1808.16</v>
      </c>
      <c r="H53" s="6" t="s">
        <v>14</v>
      </c>
    </row>
    <row r="54" spans="1:9" ht="42.6" customHeight="1" x14ac:dyDescent="0.35">
      <c r="A54" s="5">
        <f t="shared" si="1"/>
        <v>50</v>
      </c>
      <c r="B54" s="6" t="s">
        <v>5</v>
      </c>
      <c r="C54" s="12">
        <v>1</v>
      </c>
      <c r="D54" s="11" t="s">
        <v>99</v>
      </c>
      <c r="E54" s="19" t="s">
        <v>105</v>
      </c>
      <c r="F54" s="7" t="s">
        <v>103</v>
      </c>
      <c r="G54" s="8">
        <v>10500</v>
      </c>
      <c r="H54" s="6" t="s">
        <v>14</v>
      </c>
    </row>
    <row r="55" spans="1:9" ht="56.4" x14ac:dyDescent="0.35">
      <c r="A55" s="5">
        <f t="shared" si="1"/>
        <v>51</v>
      </c>
      <c r="B55" s="6" t="s">
        <v>5</v>
      </c>
      <c r="C55" s="12">
        <v>34</v>
      </c>
      <c r="D55" s="11" t="s">
        <v>99</v>
      </c>
      <c r="E55" s="10" t="s">
        <v>104</v>
      </c>
      <c r="F55" s="6" t="s">
        <v>11</v>
      </c>
      <c r="G55" s="8">
        <v>2232.73</v>
      </c>
      <c r="H55" s="6" t="s">
        <v>50</v>
      </c>
      <c r="I55" s="9"/>
    </row>
    <row r="56" spans="1:9" ht="54" customHeight="1" x14ac:dyDescent="0.35">
      <c r="A56" s="5">
        <f t="shared" si="1"/>
        <v>52</v>
      </c>
      <c r="B56" s="6" t="s">
        <v>5</v>
      </c>
      <c r="C56" s="12">
        <v>35</v>
      </c>
      <c r="D56" s="11" t="s">
        <v>106</v>
      </c>
      <c r="E56" s="24" t="s">
        <v>107</v>
      </c>
      <c r="F56" s="18" t="s">
        <v>43</v>
      </c>
      <c r="G56" s="8">
        <v>5300.04</v>
      </c>
      <c r="H56" s="6" t="s">
        <v>14</v>
      </c>
    </row>
    <row r="57" spans="1:9" ht="43.2" customHeight="1" x14ac:dyDescent="0.35">
      <c r="A57" s="5">
        <f t="shared" si="1"/>
        <v>53</v>
      </c>
      <c r="B57" s="6" t="s">
        <v>5</v>
      </c>
      <c r="C57" s="12">
        <v>36</v>
      </c>
      <c r="D57" s="11" t="s">
        <v>106</v>
      </c>
      <c r="E57" s="24" t="s">
        <v>108</v>
      </c>
      <c r="F57" s="18" t="s">
        <v>52</v>
      </c>
      <c r="G57" s="8">
        <v>320.04000000000002</v>
      </c>
      <c r="H57" s="6" t="s">
        <v>14</v>
      </c>
    </row>
    <row r="58" spans="1:9" ht="63" x14ac:dyDescent="0.35">
      <c r="A58" s="5">
        <f t="shared" si="1"/>
        <v>54</v>
      </c>
      <c r="B58" s="6" t="s">
        <v>5</v>
      </c>
      <c r="C58" s="12" t="s">
        <v>109</v>
      </c>
      <c r="D58" s="11" t="s">
        <v>106</v>
      </c>
      <c r="E58" s="19" t="s">
        <v>111</v>
      </c>
      <c r="F58" s="7" t="s">
        <v>110</v>
      </c>
      <c r="G58" s="8">
        <v>15332.16</v>
      </c>
      <c r="H58" s="6" t="s">
        <v>14</v>
      </c>
    </row>
    <row r="59" spans="1:9" ht="56.4" x14ac:dyDescent="0.35">
      <c r="A59" s="5">
        <f t="shared" si="1"/>
        <v>55</v>
      </c>
      <c r="B59" s="6" t="s">
        <v>5</v>
      </c>
      <c r="C59" s="12" t="s">
        <v>251</v>
      </c>
      <c r="D59" s="11" t="s">
        <v>106</v>
      </c>
      <c r="E59" s="42" t="s">
        <v>252</v>
      </c>
      <c r="F59" s="7" t="s">
        <v>248</v>
      </c>
      <c r="G59" s="8">
        <v>95613.58</v>
      </c>
      <c r="H59" s="6" t="s">
        <v>14</v>
      </c>
    </row>
    <row r="60" spans="1:9" ht="67.2" x14ac:dyDescent="0.35">
      <c r="A60" s="5">
        <f t="shared" si="1"/>
        <v>56</v>
      </c>
      <c r="B60" s="6" t="s">
        <v>5</v>
      </c>
      <c r="C60" s="12" t="s">
        <v>250</v>
      </c>
      <c r="D60" s="11" t="s">
        <v>106</v>
      </c>
      <c r="E60" s="42" t="s">
        <v>249</v>
      </c>
      <c r="F60" s="7" t="s">
        <v>248</v>
      </c>
      <c r="G60" s="8">
        <v>29261.79</v>
      </c>
      <c r="H60" s="6" t="s">
        <v>14</v>
      </c>
    </row>
    <row r="61" spans="1:9" ht="42.6" customHeight="1" x14ac:dyDescent="0.35">
      <c r="A61" s="5">
        <f t="shared" si="1"/>
        <v>57</v>
      </c>
      <c r="B61" s="6" t="s">
        <v>5</v>
      </c>
      <c r="C61" s="12">
        <v>37</v>
      </c>
      <c r="D61" s="11" t="s">
        <v>112</v>
      </c>
      <c r="E61" s="24" t="s">
        <v>114</v>
      </c>
      <c r="F61" s="3" t="s">
        <v>52</v>
      </c>
      <c r="G61" s="8">
        <v>1500</v>
      </c>
      <c r="H61" s="6" t="s">
        <v>14</v>
      </c>
    </row>
    <row r="62" spans="1:9" ht="42.6" x14ac:dyDescent="0.35">
      <c r="A62" s="5">
        <f t="shared" si="1"/>
        <v>58</v>
      </c>
      <c r="B62" s="6" t="s">
        <v>5</v>
      </c>
      <c r="C62" s="12">
        <v>38</v>
      </c>
      <c r="D62" s="11" t="s">
        <v>112</v>
      </c>
      <c r="E62" s="10" t="s">
        <v>113</v>
      </c>
      <c r="F62" s="3" t="s">
        <v>52</v>
      </c>
      <c r="G62" s="8">
        <v>1209.06</v>
      </c>
      <c r="H62" s="6" t="s">
        <v>14</v>
      </c>
    </row>
    <row r="63" spans="1:9" ht="54" x14ac:dyDescent="0.35">
      <c r="A63" s="5">
        <f t="shared" si="1"/>
        <v>59</v>
      </c>
      <c r="B63" s="6" t="s">
        <v>5</v>
      </c>
      <c r="C63" s="12" t="s">
        <v>116</v>
      </c>
      <c r="D63" s="11" t="s">
        <v>112</v>
      </c>
      <c r="E63" s="24" t="s">
        <v>115</v>
      </c>
      <c r="F63" s="31" t="s">
        <v>197</v>
      </c>
      <c r="G63" s="8">
        <v>2736</v>
      </c>
      <c r="H63" s="6" t="s">
        <v>96</v>
      </c>
    </row>
    <row r="64" spans="1:9" ht="28.8" x14ac:dyDescent="0.35">
      <c r="A64" s="5">
        <f t="shared" si="1"/>
        <v>60</v>
      </c>
      <c r="B64" s="6" t="s">
        <v>5</v>
      </c>
      <c r="C64" s="12">
        <v>39</v>
      </c>
      <c r="D64" s="11" t="s">
        <v>112</v>
      </c>
      <c r="E64" s="24" t="s">
        <v>39</v>
      </c>
      <c r="F64" s="7" t="s">
        <v>27</v>
      </c>
      <c r="G64" s="8">
        <v>5000</v>
      </c>
      <c r="H64" s="6" t="s">
        <v>50</v>
      </c>
      <c r="I64" s="9"/>
    </row>
    <row r="65" spans="1:9" ht="42.6" x14ac:dyDescent="0.35">
      <c r="A65" s="5">
        <f t="shared" si="1"/>
        <v>61</v>
      </c>
      <c r="B65" s="6" t="s">
        <v>5</v>
      </c>
      <c r="C65" s="12">
        <v>41</v>
      </c>
      <c r="D65" s="11" t="s">
        <v>253</v>
      </c>
      <c r="E65" s="10" t="s">
        <v>254</v>
      </c>
      <c r="F65" s="7" t="s">
        <v>18</v>
      </c>
      <c r="G65" s="8">
        <v>900</v>
      </c>
      <c r="H65" s="6" t="s">
        <v>14</v>
      </c>
      <c r="I65" s="9"/>
    </row>
    <row r="66" spans="1:9" ht="28.8" x14ac:dyDescent="0.35">
      <c r="A66" s="5">
        <f t="shared" si="1"/>
        <v>62</v>
      </c>
      <c r="B66" s="6" t="s">
        <v>5</v>
      </c>
      <c r="C66" s="12">
        <v>42</v>
      </c>
      <c r="D66" s="11" t="s">
        <v>118</v>
      </c>
      <c r="E66" s="10" t="s">
        <v>255</v>
      </c>
      <c r="F66" s="7" t="s">
        <v>18</v>
      </c>
      <c r="G66" s="8">
        <v>600</v>
      </c>
      <c r="H66" s="6" t="s">
        <v>14</v>
      </c>
      <c r="I66" s="9"/>
    </row>
    <row r="67" spans="1:9" ht="28.8" x14ac:dyDescent="0.35">
      <c r="A67" s="5">
        <f t="shared" si="1"/>
        <v>63</v>
      </c>
      <c r="B67" s="6" t="s">
        <v>5</v>
      </c>
      <c r="C67" s="12">
        <v>43</v>
      </c>
      <c r="D67" s="11" t="s">
        <v>118</v>
      </c>
      <c r="E67" s="10" t="s">
        <v>256</v>
      </c>
      <c r="F67" s="7" t="s">
        <v>18</v>
      </c>
      <c r="G67" s="8">
        <v>3150</v>
      </c>
      <c r="H67" s="6" t="s">
        <v>14</v>
      </c>
      <c r="I67" s="9"/>
    </row>
    <row r="68" spans="1:9" ht="56.4" x14ac:dyDescent="0.35">
      <c r="A68" s="5">
        <f t="shared" si="1"/>
        <v>64</v>
      </c>
      <c r="B68" s="6" t="s">
        <v>5</v>
      </c>
      <c r="C68" s="12">
        <v>42</v>
      </c>
      <c r="D68" s="11" t="s">
        <v>118</v>
      </c>
      <c r="E68" s="10" t="s">
        <v>117</v>
      </c>
      <c r="F68" s="7" t="s">
        <v>119</v>
      </c>
      <c r="G68" s="8">
        <v>2200</v>
      </c>
      <c r="H68" s="6" t="s">
        <v>14</v>
      </c>
    </row>
    <row r="69" spans="1:9" ht="31.8" x14ac:dyDescent="0.35">
      <c r="A69" s="5">
        <f t="shared" si="1"/>
        <v>65</v>
      </c>
      <c r="B69" s="6" t="s">
        <v>5</v>
      </c>
      <c r="C69" s="12">
        <v>44</v>
      </c>
      <c r="D69" s="11" t="s">
        <v>257</v>
      </c>
      <c r="E69" s="4" t="s">
        <v>258</v>
      </c>
      <c r="F69" s="7" t="s">
        <v>18</v>
      </c>
      <c r="G69" s="8">
        <v>120</v>
      </c>
      <c r="H69" s="6" t="s">
        <v>14</v>
      </c>
      <c r="I69" s="9"/>
    </row>
    <row r="70" spans="1:9" ht="70.2" x14ac:dyDescent="0.35">
      <c r="A70" s="5">
        <f t="shared" si="1"/>
        <v>66</v>
      </c>
      <c r="B70" s="6" t="s">
        <v>5</v>
      </c>
      <c r="C70" s="12">
        <v>45</v>
      </c>
      <c r="D70" s="11" t="s">
        <v>257</v>
      </c>
      <c r="E70" s="10" t="s">
        <v>259</v>
      </c>
      <c r="F70" s="3" t="s">
        <v>18</v>
      </c>
      <c r="G70" s="8">
        <v>5640</v>
      </c>
      <c r="H70" s="6" t="s">
        <v>14</v>
      </c>
      <c r="I70" s="9"/>
    </row>
    <row r="71" spans="1:9" ht="70.2" x14ac:dyDescent="0.35">
      <c r="A71" s="5">
        <f t="shared" si="1"/>
        <v>67</v>
      </c>
      <c r="B71" s="6" t="s">
        <v>5</v>
      </c>
      <c r="C71" s="12">
        <v>46</v>
      </c>
      <c r="D71" s="11" t="s">
        <v>257</v>
      </c>
      <c r="E71" s="10" t="s">
        <v>260</v>
      </c>
      <c r="F71" s="3" t="s">
        <v>18</v>
      </c>
      <c r="G71" s="8">
        <v>940</v>
      </c>
      <c r="H71" s="6" t="s">
        <v>14</v>
      </c>
      <c r="I71" s="9"/>
    </row>
    <row r="72" spans="1:9" ht="31.8" x14ac:dyDescent="0.35">
      <c r="A72" s="5">
        <f t="shared" si="1"/>
        <v>68</v>
      </c>
      <c r="B72" s="6" t="s">
        <v>5</v>
      </c>
      <c r="C72" s="12">
        <v>47</v>
      </c>
      <c r="D72" s="11" t="s">
        <v>261</v>
      </c>
      <c r="E72" s="10" t="s">
        <v>262</v>
      </c>
      <c r="F72" s="3" t="s">
        <v>18</v>
      </c>
      <c r="G72" s="8">
        <v>1400</v>
      </c>
      <c r="H72" s="6" t="s">
        <v>14</v>
      </c>
      <c r="I72" s="9"/>
    </row>
    <row r="73" spans="1:9" ht="84" x14ac:dyDescent="0.35">
      <c r="A73" s="5">
        <f t="shared" si="1"/>
        <v>69</v>
      </c>
      <c r="B73" s="6" t="s">
        <v>5</v>
      </c>
      <c r="C73" s="43">
        <v>325.39</v>
      </c>
      <c r="D73" s="11" t="s">
        <v>261</v>
      </c>
      <c r="E73" s="10" t="s">
        <v>265</v>
      </c>
      <c r="F73" s="7" t="s">
        <v>263</v>
      </c>
      <c r="G73" s="8">
        <v>1161860.53</v>
      </c>
      <c r="H73" s="6" t="s">
        <v>14</v>
      </c>
      <c r="I73" s="9"/>
    </row>
    <row r="74" spans="1:9" ht="42.6" x14ac:dyDescent="0.35">
      <c r="A74" s="5">
        <f t="shared" si="1"/>
        <v>70</v>
      </c>
      <c r="B74" s="6" t="s">
        <v>5</v>
      </c>
      <c r="C74" s="43">
        <v>325.3</v>
      </c>
      <c r="D74" s="11" t="s">
        <v>261</v>
      </c>
      <c r="E74" s="10" t="s">
        <v>264</v>
      </c>
      <c r="F74" s="7" t="s">
        <v>26</v>
      </c>
      <c r="G74" s="8">
        <v>971493.86</v>
      </c>
      <c r="H74" s="6" t="s">
        <v>14</v>
      </c>
      <c r="I74" s="9"/>
    </row>
    <row r="75" spans="1:9" ht="42.6" x14ac:dyDescent="0.35">
      <c r="A75" s="5">
        <f t="shared" si="1"/>
        <v>71</v>
      </c>
      <c r="B75" s="6" t="s">
        <v>5</v>
      </c>
      <c r="C75" s="32" t="s">
        <v>166</v>
      </c>
      <c r="D75" s="11" t="s">
        <v>261</v>
      </c>
      <c r="E75" s="4" t="s">
        <v>267</v>
      </c>
      <c r="F75" s="7" t="s">
        <v>21</v>
      </c>
      <c r="G75" s="8" t="s">
        <v>266</v>
      </c>
      <c r="H75" s="6" t="s">
        <v>14</v>
      </c>
      <c r="I75" s="9"/>
    </row>
    <row r="76" spans="1:9" ht="42.6" x14ac:dyDescent="0.35">
      <c r="A76" s="5">
        <f t="shared" si="1"/>
        <v>72</v>
      </c>
      <c r="B76" s="6" t="s">
        <v>5</v>
      </c>
      <c r="C76" s="32" t="s">
        <v>166</v>
      </c>
      <c r="D76" s="11" t="s">
        <v>261</v>
      </c>
      <c r="E76" s="10" t="s">
        <v>268</v>
      </c>
      <c r="F76" s="7" t="s">
        <v>21</v>
      </c>
      <c r="G76" s="8">
        <v>3000</v>
      </c>
      <c r="H76" s="6" t="s">
        <v>14</v>
      </c>
      <c r="I76" s="9"/>
    </row>
    <row r="77" spans="1:9" ht="56.4" x14ac:dyDescent="0.35">
      <c r="A77" s="5">
        <f t="shared" ref="A77:A140" si="4">A76+1</f>
        <v>73</v>
      </c>
      <c r="B77" s="6" t="s">
        <v>5</v>
      </c>
      <c r="C77" s="32" t="s">
        <v>124</v>
      </c>
      <c r="D77" s="11" t="s">
        <v>120</v>
      </c>
      <c r="E77" s="10" t="s">
        <v>125</v>
      </c>
      <c r="F77" s="7" t="s">
        <v>123</v>
      </c>
      <c r="G77" s="8">
        <v>14063.26</v>
      </c>
      <c r="H77" s="6" t="s">
        <v>14</v>
      </c>
    </row>
    <row r="78" spans="1:9" ht="84" x14ac:dyDescent="0.35">
      <c r="A78" s="5">
        <f t="shared" si="4"/>
        <v>74</v>
      </c>
      <c r="B78" s="6" t="s">
        <v>5</v>
      </c>
      <c r="C78" s="12">
        <v>48</v>
      </c>
      <c r="D78" s="11" t="s">
        <v>120</v>
      </c>
      <c r="E78" s="10" t="s">
        <v>121</v>
      </c>
      <c r="F78" s="7" t="s">
        <v>122</v>
      </c>
      <c r="G78" s="8">
        <v>36000</v>
      </c>
      <c r="H78" s="6" t="s">
        <v>14</v>
      </c>
    </row>
    <row r="79" spans="1:9" ht="109.2" customHeight="1" x14ac:dyDescent="0.35">
      <c r="A79" s="5">
        <f t="shared" si="4"/>
        <v>75</v>
      </c>
      <c r="B79" s="6" t="s">
        <v>5</v>
      </c>
      <c r="C79" s="32" t="s">
        <v>127</v>
      </c>
      <c r="D79" s="11" t="s">
        <v>128</v>
      </c>
      <c r="E79" s="24" t="s">
        <v>196</v>
      </c>
      <c r="F79" s="3" t="s">
        <v>6</v>
      </c>
      <c r="G79" s="8">
        <f>110+1250+2450+2789</f>
        <v>6599</v>
      </c>
      <c r="H79" s="6" t="s">
        <v>126</v>
      </c>
      <c r="I79" s="9"/>
    </row>
    <row r="80" spans="1:9" ht="47.4" x14ac:dyDescent="0.35">
      <c r="A80" s="5">
        <f t="shared" si="4"/>
        <v>76</v>
      </c>
      <c r="B80" s="6" t="s">
        <v>5</v>
      </c>
      <c r="C80" s="33">
        <f>C79+1</f>
        <v>50</v>
      </c>
      <c r="D80" s="11" t="s">
        <v>128</v>
      </c>
      <c r="E80" s="4" t="s">
        <v>129</v>
      </c>
      <c r="F80" s="3" t="s">
        <v>6</v>
      </c>
      <c r="G80" s="8">
        <v>270</v>
      </c>
      <c r="H80" s="6" t="s">
        <v>126</v>
      </c>
      <c r="I80" s="9"/>
    </row>
    <row r="81" spans="1:9" ht="47.4" x14ac:dyDescent="0.35">
      <c r="A81" s="5">
        <f t="shared" si="4"/>
        <v>77</v>
      </c>
      <c r="B81" s="6" t="s">
        <v>5</v>
      </c>
      <c r="C81" s="33">
        <f>C80+1</f>
        <v>51</v>
      </c>
      <c r="D81" s="11" t="s">
        <v>128</v>
      </c>
      <c r="E81" s="4" t="s">
        <v>130</v>
      </c>
      <c r="F81" s="3" t="s">
        <v>6</v>
      </c>
      <c r="G81" s="8">
        <v>1280</v>
      </c>
      <c r="H81" s="6" t="s">
        <v>126</v>
      </c>
      <c r="I81" s="9"/>
    </row>
    <row r="82" spans="1:9" ht="67.2" x14ac:dyDescent="0.35">
      <c r="A82" s="5">
        <f t="shared" si="4"/>
        <v>78</v>
      </c>
      <c r="B82" s="6" t="s">
        <v>5</v>
      </c>
      <c r="C82" s="33">
        <v>471934607</v>
      </c>
      <c r="D82" s="11" t="s">
        <v>270</v>
      </c>
      <c r="E82" s="24" t="s">
        <v>271</v>
      </c>
      <c r="F82" s="7" t="s">
        <v>269</v>
      </c>
      <c r="G82" s="8">
        <v>22638</v>
      </c>
      <c r="H82" s="6" t="s">
        <v>96</v>
      </c>
    </row>
    <row r="83" spans="1:9" ht="121.8" customHeight="1" x14ac:dyDescent="0.35">
      <c r="A83" s="5">
        <f t="shared" si="4"/>
        <v>79</v>
      </c>
      <c r="B83" s="6" t="s">
        <v>5</v>
      </c>
      <c r="C83" s="33">
        <v>52</v>
      </c>
      <c r="D83" s="11" t="s">
        <v>131</v>
      </c>
      <c r="E83" s="24" t="s">
        <v>133</v>
      </c>
      <c r="F83" s="3" t="s">
        <v>43</v>
      </c>
      <c r="G83" s="8">
        <v>151904.70000000001</v>
      </c>
      <c r="H83" s="6" t="s">
        <v>137</v>
      </c>
    </row>
    <row r="84" spans="1:9" ht="31.8" x14ac:dyDescent="0.35">
      <c r="A84" s="5">
        <f t="shared" si="4"/>
        <v>80</v>
      </c>
      <c r="B84" s="6" t="s">
        <v>5</v>
      </c>
      <c r="C84" s="33">
        <v>53</v>
      </c>
      <c r="D84" s="11" t="s">
        <v>131</v>
      </c>
      <c r="E84" s="4" t="s">
        <v>132</v>
      </c>
      <c r="F84" s="3" t="s">
        <v>52</v>
      </c>
      <c r="G84" s="8">
        <v>47920.2</v>
      </c>
      <c r="H84" s="6" t="s">
        <v>137</v>
      </c>
    </row>
    <row r="85" spans="1:9" ht="42.6" customHeight="1" x14ac:dyDescent="0.35">
      <c r="A85" s="5">
        <f t="shared" si="4"/>
        <v>81</v>
      </c>
      <c r="B85" s="6" t="s">
        <v>5</v>
      </c>
      <c r="C85" s="33">
        <v>54</v>
      </c>
      <c r="D85" s="11" t="s">
        <v>131</v>
      </c>
      <c r="E85" s="10" t="s">
        <v>272</v>
      </c>
      <c r="F85" s="3" t="s">
        <v>13</v>
      </c>
      <c r="G85" s="8">
        <v>968.35</v>
      </c>
      <c r="H85" s="6" t="s">
        <v>14</v>
      </c>
    </row>
    <row r="86" spans="1:9" ht="84" x14ac:dyDescent="0.35">
      <c r="A86" s="5">
        <f t="shared" si="4"/>
        <v>82</v>
      </c>
      <c r="B86" s="6" t="s">
        <v>5</v>
      </c>
      <c r="C86" s="33">
        <v>55</v>
      </c>
      <c r="D86" s="11" t="s">
        <v>131</v>
      </c>
      <c r="E86" s="10" t="s">
        <v>134</v>
      </c>
      <c r="F86" s="3" t="s">
        <v>143</v>
      </c>
      <c r="G86" s="8">
        <v>10615.4</v>
      </c>
      <c r="H86" s="6" t="s">
        <v>14</v>
      </c>
    </row>
    <row r="87" spans="1:9" ht="63" x14ac:dyDescent="0.35">
      <c r="A87" s="5">
        <f t="shared" si="4"/>
        <v>83</v>
      </c>
      <c r="B87" s="6" t="s">
        <v>5</v>
      </c>
      <c r="C87" s="33">
        <f>C86+1</f>
        <v>56</v>
      </c>
      <c r="D87" s="11" t="s">
        <v>146</v>
      </c>
      <c r="E87" s="4" t="s">
        <v>144</v>
      </c>
      <c r="F87" s="7" t="s">
        <v>145</v>
      </c>
      <c r="G87" s="8">
        <v>604.79999999999995</v>
      </c>
      <c r="H87" s="6" t="s">
        <v>126</v>
      </c>
      <c r="I87" s="9"/>
    </row>
    <row r="88" spans="1:9" ht="98.4" customHeight="1" x14ac:dyDescent="0.35">
      <c r="A88" s="5">
        <f t="shared" si="4"/>
        <v>84</v>
      </c>
      <c r="B88" s="6" t="s">
        <v>5</v>
      </c>
      <c r="C88" s="33">
        <v>1</v>
      </c>
      <c r="D88" s="11" t="s">
        <v>146</v>
      </c>
      <c r="E88" s="10" t="s">
        <v>142</v>
      </c>
      <c r="F88" s="6" t="s">
        <v>10</v>
      </c>
      <c r="G88" s="8">
        <v>26370.61</v>
      </c>
      <c r="H88" s="6" t="s">
        <v>147</v>
      </c>
      <c r="I88" s="9"/>
    </row>
    <row r="89" spans="1:9" ht="100.8" customHeight="1" x14ac:dyDescent="0.35">
      <c r="A89" s="5">
        <f t="shared" si="4"/>
        <v>85</v>
      </c>
      <c r="B89" s="6" t="s">
        <v>5</v>
      </c>
      <c r="C89" s="33">
        <v>57</v>
      </c>
      <c r="D89" s="11" t="s">
        <v>148</v>
      </c>
      <c r="E89" s="10" t="s">
        <v>149</v>
      </c>
      <c r="F89" s="3" t="s">
        <v>150</v>
      </c>
      <c r="G89" s="8">
        <v>820</v>
      </c>
      <c r="H89" s="6" t="s">
        <v>126</v>
      </c>
      <c r="I89" s="9"/>
    </row>
    <row r="90" spans="1:9" ht="33" customHeight="1" x14ac:dyDescent="0.35">
      <c r="A90" s="5">
        <f t="shared" si="4"/>
        <v>86</v>
      </c>
      <c r="B90" s="6" t="s">
        <v>5</v>
      </c>
      <c r="C90" s="33">
        <f>C89+1</f>
        <v>58</v>
      </c>
      <c r="D90" s="11" t="s">
        <v>148</v>
      </c>
      <c r="E90" s="4" t="s">
        <v>152</v>
      </c>
      <c r="F90" s="18" t="s">
        <v>151</v>
      </c>
      <c r="G90" s="8">
        <v>1150</v>
      </c>
      <c r="H90" s="6" t="s">
        <v>126</v>
      </c>
      <c r="I90" s="9"/>
    </row>
    <row r="91" spans="1:9" ht="46.2" customHeight="1" x14ac:dyDescent="0.35">
      <c r="A91" s="5">
        <f t="shared" si="4"/>
        <v>87</v>
      </c>
      <c r="B91" s="6" t="s">
        <v>5</v>
      </c>
      <c r="C91" s="33">
        <f>C90+1</f>
        <v>59</v>
      </c>
      <c r="D91" s="11" t="s">
        <v>148</v>
      </c>
      <c r="E91" s="4" t="s">
        <v>153</v>
      </c>
      <c r="F91" s="18" t="s">
        <v>151</v>
      </c>
      <c r="G91" s="8">
        <f>1275+70+1935</f>
        <v>3280</v>
      </c>
      <c r="H91" s="6" t="s">
        <v>126</v>
      </c>
      <c r="I91" s="9"/>
    </row>
    <row r="92" spans="1:9" ht="31.8" customHeight="1" x14ac:dyDescent="0.35">
      <c r="A92" s="5">
        <f t="shared" si="4"/>
        <v>88</v>
      </c>
      <c r="B92" s="6" t="s">
        <v>5</v>
      </c>
      <c r="C92" s="33">
        <v>60</v>
      </c>
      <c r="D92" s="11" t="s">
        <v>154</v>
      </c>
      <c r="E92" s="4" t="s">
        <v>157</v>
      </c>
      <c r="F92" s="3" t="s">
        <v>52</v>
      </c>
      <c r="G92" s="8">
        <v>390</v>
      </c>
      <c r="H92" s="6" t="s">
        <v>126</v>
      </c>
      <c r="I92" s="9"/>
    </row>
    <row r="93" spans="1:9" ht="84" x14ac:dyDescent="0.35">
      <c r="A93" s="5">
        <f t="shared" si="4"/>
        <v>89</v>
      </c>
      <c r="B93" s="6" t="s">
        <v>5</v>
      </c>
      <c r="C93" s="33">
        <v>62</v>
      </c>
      <c r="D93" s="11" t="s">
        <v>155</v>
      </c>
      <c r="E93" s="10" t="s">
        <v>141</v>
      </c>
      <c r="F93" s="3" t="s">
        <v>25</v>
      </c>
      <c r="G93" s="8">
        <v>290314</v>
      </c>
      <c r="H93" s="6" t="s">
        <v>158</v>
      </c>
    </row>
    <row r="94" spans="1:9" ht="47.4" customHeight="1" x14ac:dyDescent="0.35">
      <c r="A94" s="5">
        <f t="shared" si="4"/>
        <v>90</v>
      </c>
      <c r="B94" s="6" t="s">
        <v>5</v>
      </c>
      <c r="C94" s="33">
        <f>C93+1</f>
        <v>63</v>
      </c>
      <c r="D94" s="11" t="s">
        <v>160</v>
      </c>
      <c r="E94" s="4" t="s">
        <v>156</v>
      </c>
      <c r="F94" s="18" t="s">
        <v>43</v>
      </c>
      <c r="G94" s="8">
        <v>259.98</v>
      </c>
      <c r="H94" s="6" t="s">
        <v>126</v>
      </c>
      <c r="I94" s="9"/>
    </row>
    <row r="95" spans="1:9" ht="30.6" customHeight="1" x14ac:dyDescent="0.35">
      <c r="A95" s="5">
        <f t="shared" si="4"/>
        <v>91</v>
      </c>
      <c r="B95" s="6" t="s">
        <v>5</v>
      </c>
      <c r="C95" s="33">
        <f>C94+1</f>
        <v>64</v>
      </c>
      <c r="D95" s="11" t="s">
        <v>160</v>
      </c>
      <c r="E95" s="4" t="s">
        <v>159</v>
      </c>
      <c r="F95" s="3" t="s">
        <v>52</v>
      </c>
      <c r="G95" s="8">
        <v>93</v>
      </c>
      <c r="H95" s="6" t="s">
        <v>126</v>
      </c>
      <c r="I95" s="9"/>
    </row>
    <row r="96" spans="1:9" ht="42.6" x14ac:dyDescent="0.35">
      <c r="A96" s="5">
        <f t="shared" si="4"/>
        <v>92</v>
      </c>
      <c r="B96" s="6" t="s">
        <v>5</v>
      </c>
      <c r="C96" s="33">
        <v>65</v>
      </c>
      <c r="D96" s="11" t="s">
        <v>160</v>
      </c>
      <c r="E96" s="10" t="s">
        <v>274</v>
      </c>
      <c r="F96" s="3" t="s">
        <v>273</v>
      </c>
      <c r="G96" s="8">
        <v>123</v>
      </c>
      <c r="H96" s="6" t="s">
        <v>14</v>
      </c>
    </row>
    <row r="97" spans="1:9" ht="31.8" x14ac:dyDescent="0.35">
      <c r="A97" s="5">
        <f t="shared" si="4"/>
        <v>93</v>
      </c>
      <c r="B97" s="6" t="s">
        <v>5</v>
      </c>
      <c r="C97" s="33">
        <v>66</v>
      </c>
      <c r="D97" s="11" t="s">
        <v>160</v>
      </c>
      <c r="E97" s="4" t="s">
        <v>275</v>
      </c>
      <c r="F97" s="3" t="s">
        <v>273</v>
      </c>
      <c r="G97" s="8">
        <v>239</v>
      </c>
      <c r="H97" s="6" t="s">
        <v>14</v>
      </c>
    </row>
    <row r="98" spans="1:9" ht="47.4" x14ac:dyDescent="0.35">
      <c r="A98" s="5">
        <f t="shared" si="4"/>
        <v>94</v>
      </c>
      <c r="B98" s="6" t="s">
        <v>5</v>
      </c>
      <c r="C98" s="33">
        <v>67</v>
      </c>
      <c r="D98" s="11" t="s">
        <v>160</v>
      </c>
      <c r="E98" s="4" t="s">
        <v>276</v>
      </c>
      <c r="F98" s="3" t="s">
        <v>6</v>
      </c>
      <c r="G98" s="8">
        <v>2355</v>
      </c>
      <c r="H98" s="6" t="s">
        <v>14</v>
      </c>
    </row>
    <row r="99" spans="1:9" ht="120" x14ac:dyDescent="0.35">
      <c r="A99" s="5">
        <f t="shared" si="4"/>
        <v>95</v>
      </c>
      <c r="B99" s="6" t="s">
        <v>5</v>
      </c>
      <c r="C99" s="33">
        <v>68</v>
      </c>
      <c r="D99" s="11" t="s">
        <v>160</v>
      </c>
      <c r="E99" s="24" t="s">
        <v>139</v>
      </c>
      <c r="F99" s="3" t="s">
        <v>25</v>
      </c>
      <c r="G99" s="8">
        <v>131378</v>
      </c>
      <c r="H99" s="6" t="s">
        <v>158</v>
      </c>
    </row>
    <row r="100" spans="1:9" ht="96.6" customHeight="1" x14ac:dyDescent="0.35">
      <c r="A100" s="5">
        <f t="shared" si="4"/>
        <v>96</v>
      </c>
      <c r="B100" s="6" t="s">
        <v>5</v>
      </c>
      <c r="C100" s="33">
        <f>C99+1</f>
        <v>69</v>
      </c>
      <c r="D100" s="11" t="s">
        <v>160</v>
      </c>
      <c r="E100" s="24" t="s">
        <v>138</v>
      </c>
      <c r="F100" s="3" t="s">
        <v>135</v>
      </c>
      <c r="G100" s="8">
        <v>234320</v>
      </c>
      <c r="H100" s="6" t="s">
        <v>158</v>
      </c>
    </row>
    <row r="101" spans="1:9" ht="72" customHeight="1" x14ac:dyDescent="0.35">
      <c r="A101" s="5">
        <f t="shared" si="4"/>
        <v>97</v>
      </c>
      <c r="B101" s="6" t="s">
        <v>5</v>
      </c>
      <c r="C101" s="33">
        <f t="shared" ref="C101:C104" si="5">C100+1</f>
        <v>70</v>
      </c>
      <c r="D101" s="11" t="s">
        <v>160</v>
      </c>
      <c r="E101" s="10" t="s">
        <v>161</v>
      </c>
      <c r="F101" s="18" t="s">
        <v>43</v>
      </c>
      <c r="G101" s="8" t="s">
        <v>163</v>
      </c>
      <c r="H101" s="6" t="s">
        <v>137</v>
      </c>
    </row>
    <row r="102" spans="1:9" ht="63" customHeight="1" x14ac:dyDescent="0.35">
      <c r="A102" s="5">
        <f t="shared" si="4"/>
        <v>98</v>
      </c>
      <c r="B102" s="6" t="s">
        <v>5</v>
      </c>
      <c r="C102" s="33">
        <f t="shared" si="5"/>
        <v>71</v>
      </c>
      <c r="D102" s="11" t="s">
        <v>160</v>
      </c>
      <c r="E102" s="4" t="s">
        <v>162</v>
      </c>
      <c r="F102" s="3" t="s">
        <v>52</v>
      </c>
      <c r="G102" s="8" t="s">
        <v>164</v>
      </c>
      <c r="H102" s="6" t="s">
        <v>137</v>
      </c>
    </row>
    <row r="103" spans="1:9" ht="106.8" x14ac:dyDescent="0.35">
      <c r="A103" s="5">
        <f t="shared" si="4"/>
        <v>99</v>
      </c>
      <c r="B103" s="6" t="s">
        <v>5</v>
      </c>
      <c r="C103" s="33">
        <f t="shared" si="5"/>
        <v>72</v>
      </c>
      <c r="D103" s="11" t="s">
        <v>167</v>
      </c>
      <c r="E103" s="24" t="s">
        <v>136</v>
      </c>
      <c r="F103" s="7" t="s">
        <v>135</v>
      </c>
      <c r="G103" s="8">
        <v>257365</v>
      </c>
      <c r="H103" s="6" t="s">
        <v>158</v>
      </c>
    </row>
    <row r="104" spans="1:9" ht="84" x14ac:dyDescent="0.35">
      <c r="A104" s="5">
        <f t="shared" si="4"/>
        <v>100</v>
      </c>
      <c r="B104" s="6" t="s">
        <v>5</v>
      </c>
      <c r="C104" s="33">
        <f t="shared" si="5"/>
        <v>73</v>
      </c>
      <c r="D104" s="11" t="s">
        <v>168</v>
      </c>
      <c r="E104" s="10" t="s">
        <v>140</v>
      </c>
      <c r="F104" s="3" t="s">
        <v>25</v>
      </c>
      <c r="G104" s="8">
        <v>701260</v>
      </c>
      <c r="H104" s="6" t="s">
        <v>158</v>
      </c>
    </row>
    <row r="105" spans="1:9" ht="46.2" customHeight="1" x14ac:dyDescent="0.35">
      <c r="A105" s="5">
        <f t="shared" si="4"/>
        <v>101</v>
      </c>
      <c r="B105" s="6" t="s">
        <v>5</v>
      </c>
      <c r="C105" s="33">
        <v>74</v>
      </c>
      <c r="D105" s="11" t="s">
        <v>170</v>
      </c>
      <c r="E105" s="21" t="s">
        <v>277</v>
      </c>
      <c r="F105" s="7" t="s">
        <v>6</v>
      </c>
      <c r="G105" s="8">
        <v>270</v>
      </c>
      <c r="H105" s="6" t="s">
        <v>14</v>
      </c>
      <c r="I105" s="9"/>
    </row>
    <row r="106" spans="1:9" ht="46.2" customHeight="1" x14ac:dyDescent="0.35">
      <c r="A106" s="5">
        <f t="shared" si="4"/>
        <v>102</v>
      </c>
      <c r="B106" s="6" t="s">
        <v>5</v>
      </c>
      <c r="C106" s="33">
        <v>75</v>
      </c>
      <c r="D106" s="11" t="s">
        <v>170</v>
      </c>
      <c r="E106" s="21" t="s">
        <v>278</v>
      </c>
      <c r="F106" s="7" t="s">
        <v>6</v>
      </c>
      <c r="G106" s="8">
        <v>1280</v>
      </c>
      <c r="H106" s="6" t="s">
        <v>14</v>
      </c>
      <c r="I106" s="9"/>
    </row>
    <row r="107" spans="1:9" ht="46.2" customHeight="1" x14ac:dyDescent="0.35">
      <c r="A107" s="5">
        <f t="shared" si="4"/>
        <v>103</v>
      </c>
      <c r="B107" s="6" t="s">
        <v>5</v>
      </c>
      <c r="C107" s="33">
        <v>76</v>
      </c>
      <c r="D107" s="11" t="s">
        <v>170</v>
      </c>
      <c r="E107" s="21" t="s">
        <v>279</v>
      </c>
      <c r="F107" s="7" t="s">
        <v>6</v>
      </c>
      <c r="G107" s="8">
        <v>250</v>
      </c>
      <c r="H107" s="6" t="s">
        <v>14</v>
      </c>
      <c r="I107" s="9"/>
    </row>
    <row r="108" spans="1:9" ht="46.2" customHeight="1" x14ac:dyDescent="0.35">
      <c r="A108" s="5">
        <f t="shared" si="4"/>
        <v>104</v>
      </c>
      <c r="B108" s="6" t="s">
        <v>5</v>
      </c>
      <c r="C108" s="33">
        <v>77</v>
      </c>
      <c r="D108" s="11" t="s">
        <v>170</v>
      </c>
      <c r="E108" s="21" t="s">
        <v>280</v>
      </c>
      <c r="F108" s="7" t="s">
        <v>6</v>
      </c>
      <c r="G108" s="8">
        <v>466.75</v>
      </c>
      <c r="H108" s="6" t="s">
        <v>14</v>
      </c>
      <c r="I108" s="9"/>
    </row>
    <row r="109" spans="1:9" ht="31.2" customHeight="1" x14ac:dyDescent="0.35">
      <c r="A109" s="5">
        <f t="shared" si="4"/>
        <v>105</v>
      </c>
      <c r="B109" s="6" t="s">
        <v>5</v>
      </c>
      <c r="C109" s="33" t="s">
        <v>281</v>
      </c>
      <c r="D109" s="11" t="s">
        <v>170</v>
      </c>
      <c r="E109" s="21" t="s">
        <v>282</v>
      </c>
      <c r="F109" s="7" t="s">
        <v>192</v>
      </c>
      <c r="G109" s="8">
        <v>35400</v>
      </c>
      <c r="H109" s="6" t="s">
        <v>14</v>
      </c>
      <c r="I109" s="9"/>
    </row>
    <row r="110" spans="1:9" ht="46.2" customHeight="1" x14ac:dyDescent="0.35">
      <c r="A110" s="5">
        <f t="shared" si="4"/>
        <v>106</v>
      </c>
      <c r="B110" s="6" t="s">
        <v>5</v>
      </c>
      <c r="C110" s="33">
        <v>79</v>
      </c>
      <c r="D110" s="11" t="s">
        <v>170</v>
      </c>
      <c r="E110" s="34" t="s">
        <v>169</v>
      </c>
      <c r="F110" s="7" t="s">
        <v>6</v>
      </c>
      <c r="G110" s="8">
        <f>4200+5300+1250</f>
        <v>10750</v>
      </c>
      <c r="H110" s="6" t="s">
        <v>126</v>
      </c>
      <c r="I110" s="9"/>
    </row>
    <row r="111" spans="1:9" ht="93.6" x14ac:dyDescent="0.35">
      <c r="A111" s="5">
        <f t="shared" si="4"/>
        <v>107</v>
      </c>
      <c r="B111" s="6" t="s">
        <v>5</v>
      </c>
      <c r="C111" s="33">
        <f>C110+1</f>
        <v>80</v>
      </c>
      <c r="D111" s="11" t="s">
        <v>170</v>
      </c>
      <c r="E111" s="24" t="s">
        <v>171</v>
      </c>
      <c r="F111" s="7" t="s">
        <v>6</v>
      </c>
      <c r="G111" s="8">
        <f>2899+2450</f>
        <v>5349</v>
      </c>
      <c r="H111" s="6" t="s">
        <v>126</v>
      </c>
      <c r="I111" s="9"/>
    </row>
    <row r="112" spans="1:9" ht="47.4" x14ac:dyDescent="0.35">
      <c r="A112" s="5">
        <f t="shared" si="4"/>
        <v>108</v>
      </c>
      <c r="B112" s="6" t="s">
        <v>5</v>
      </c>
      <c r="C112" s="33">
        <v>81</v>
      </c>
      <c r="D112" s="11" t="s">
        <v>173</v>
      </c>
      <c r="E112" s="4" t="s">
        <v>283</v>
      </c>
      <c r="F112" s="7" t="s">
        <v>19</v>
      </c>
      <c r="G112" s="8">
        <v>900</v>
      </c>
      <c r="H112" s="6" t="s">
        <v>14</v>
      </c>
      <c r="I112" s="9"/>
    </row>
    <row r="113" spans="1:9" ht="78.599999999999994" customHeight="1" x14ac:dyDescent="0.35">
      <c r="A113" s="5">
        <f t="shared" si="4"/>
        <v>109</v>
      </c>
      <c r="B113" s="6" t="s">
        <v>5</v>
      </c>
      <c r="C113" s="33">
        <v>82</v>
      </c>
      <c r="D113" s="11" t="s">
        <v>173</v>
      </c>
      <c r="E113" s="24" t="s">
        <v>284</v>
      </c>
      <c r="F113" s="7" t="s">
        <v>188</v>
      </c>
      <c r="G113" s="8">
        <v>1038</v>
      </c>
      <c r="H113" s="6" t="s">
        <v>14</v>
      </c>
      <c r="I113" s="9"/>
    </row>
    <row r="114" spans="1:9" ht="106.8" x14ac:dyDescent="0.35">
      <c r="A114" s="5">
        <f t="shared" si="4"/>
        <v>110</v>
      </c>
      <c r="B114" s="6" t="s">
        <v>5</v>
      </c>
      <c r="C114" s="33">
        <v>83</v>
      </c>
      <c r="D114" s="11" t="s">
        <v>173</v>
      </c>
      <c r="E114" s="24" t="s">
        <v>174</v>
      </c>
      <c r="F114" s="3" t="s">
        <v>172</v>
      </c>
      <c r="G114" s="8">
        <v>5934</v>
      </c>
      <c r="H114" s="6" t="s">
        <v>14</v>
      </c>
    </row>
    <row r="115" spans="1:9" ht="63" x14ac:dyDescent="0.35">
      <c r="A115" s="5">
        <f t="shared" si="4"/>
        <v>111</v>
      </c>
      <c r="B115" s="6" t="s">
        <v>5</v>
      </c>
      <c r="C115" s="33">
        <v>1626511</v>
      </c>
      <c r="D115" s="11" t="s">
        <v>177</v>
      </c>
      <c r="E115" s="4" t="s">
        <v>175</v>
      </c>
      <c r="F115" s="7" t="s">
        <v>176</v>
      </c>
      <c r="G115" s="8">
        <v>1775</v>
      </c>
      <c r="H115" s="6" t="s">
        <v>178</v>
      </c>
    </row>
    <row r="116" spans="1:9" ht="31.8" x14ac:dyDescent="0.35">
      <c r="A116" s="5">
        <f t="shared" si="4"/>
        <v>112</v>
      </c>
      <c r="B116" s="6" t="s">
        <v>5</v>
      </c>
      <c r="C116" s="33">
        <v>84</v>
      </c>
      <c r="D116" s="11" t="s">
        <v>180</v>
      </c>
      <c r="E116" s="4" t="s">
        <v>179</v>
      </c>
      <c r="F116" s="3" t="s">
        <v>52</v>
      </c>
      <c r="G116" s="8">
        <v>4575</v>
      </c>
      <c r="H116" s="6" t="s">
        <v>126</v>
      </c>
      <c r="I116" s="9"/>
    </row>
    <row r="117" spans="1:9" ht="54" x14ac:dyDescent="0.35">
      <c r="A117" s="5">
        <f t="shared" si="4"/>
        <v>113</v>
      </c>
      <c r="B117" s="6" t="s">
        <v>5</v>
      </c>
      <c r="C117" s="33">
        <v>85</v>
      </c>
      <c r="D117" s="11" t="s">
        <v>180</v>
      </c>
      <c r="E117" s="24" t="s">
        <v>286</v>
      </c>
      <c r="F117" s="3" t="s">
        <v>285</v>
      </c>
      <c r="G117" s="8">
        <v>7685</v>
      </c>
      <c r="H117" s="6" t="s">
        <v>14</v>
      </c>
      <c r="I117" s="9"/>
    </row>
    <row r="118" spans="1:9" ht="40.799999999999997" x14ac:dyDescent="0.35">
      <c r="A118" s="5">
        <f t="shared" si="4"/>
        <v>114</v>
      </c>
      <c r="B118" s="6" t="s">
        <v>5</v>
      </c>
      <c r="C118" s="33">
        <v>88</v>
      </c>
      <c r="D118" s="11" t="s">
        <v>186</v>
      </c>
      <c r="E118" s="4" t="s">
        <v>181</v>
      </c>
      <c r="F118" s="18" t="s">
        <v>182</v>
      </c>
      <c r="G118" s="8">
        <v>60700</v>
      </c>
      <c r="H118" s="6" t="s">
        <v>147</v>
      </c>
      <c r="I118" s="9"/>
    </row>
    <row r="119" spans="1:9" ht="31.8" x14ac:dyDescent="0.35">
      <c r="A119" s="5">
        <f t="shared" si="4"/>
        <v>115</v>
      </c>
      <c r="B119" s="6" t="s">
        <v>5</v>
      </c>
      <c r="C119" s="33">
        <f>C118+1</f>
        <v>89</v>
      </c>
      <c r="D119" s="11" t="s">
        <v>186</v>
      </c>
      <c r="E119" s="4" t="s">
        <v>183</v>
      </c>
      <c r="F119" s="18" t="s">
        <v>20</v>
      </c>
      <c r="G119" s="8">
        <v>12350</v>
      </c>
      <c r="H119" s="6" t="s">
        <v>147</v>
      </c>
      <c r="I119" s="9"/>
    </row>
    <row r="120" spans="1:9" ht="31.8" x14ac:dyDescent="0.35">
      <c r="A120" s="5">
        <f t="shared" si="4"/>
        <v>116</v>
      </c>
      <c r="B120" s="6" t="s">
        <v>5</v>
      </c>
      <c r="C120" s="33">
        <f>C119+1</f>
        <v>90</v>
      </c>
      <c r="D120" s="11" t="s">
        <v>186</v>
      </c>
      <c r="E120" s="4" t="s">
        <v>185</v>
      </c>
      <c r="F120" s="18" t="s">
        <v>20</v>
      </c>
      <c r="G120" s="8">
        <f>53040+10150</f>
        <v>63190</v>
      </c>
      <c r="H120" s="6" t="s">
        <v>147</v>
      </c>
      <c r="I120" s="9"/>
    </row>
    <row r="121" spans="1:9" ht="27.6" x14ac:dyDescent="0.35">
      <c r="A121" s="5">
        <f t="shared" si="4"/>
        <v>117</v>
      </c>
      <c r="B121" s="6" t="s">
        <v>5</v>
      </c>
      <c r="C121" s="33">
        <f>C120+1</f>
        <v>91</v>
      </c>
      <c r="D121" s="11" t="s">
        <v>186</v>
      </c>
      <c r="E121" s="4" t="s">
        <v>184</v>
      </c>
      <c r="F121" s="18" t="s">
        <v>20</v>
      </c>
      <c r="G121" s="8">
        <v>69000</v>
      </c>
      <c r="H121" s="6" t="s">
        <v>147</v>
      </c>
      <c r="I121" s="9"/>
    </row>
    <row r="122" spans="1:9" ht="31.8" x14ac:dyDescent="0.35">
      <c r="A122" s="5">
        <f t="shared" si="4"/>
        <v>118</v>
      </c>
      <c r="B122" s="6" t="s">
        <v>5</v>
      </c>
      <c r="C122" s="33">
        <f>C121+1</f>
        <v>92</v>
      </c>
      <c r="D122" s="11" t="s">
        <v>186</v>
      </c>
      <c r="E122" s="4" t="s">
        <v>189</v>
      </c>
      <c r="F122" s="3" t="s">
        <v>52</v>
      </c>
      <c r="G122" s="8">
        <v>1346.04</v>
      </c>
      <c r="H122" s="6" t="s">
        <v>137</v>
      </c>
    </row>
    <row r="123" spans="1:9" ht="120" x14ac:dyDescent="0.35">
      <c r="A123" s="5">
        <f t="shared" si="4"/>
        <v>119</v>
      </c>
      <c r="B123" s="6" t="s">
        <v>5</v>
      </c>
      <c r="C123" s="33">
        <f>C122+1</f>
        <v>93</v>
      </c>
      <c r="D123" s="11" t="s">
        <v>193</v>
      </c>
      <c r="E123" s="24" t="s">
        <v>194</v>
      </c>
      <c r="F123" s="3" t="s">
        <v>29</v>
      </c>
      <c r="G123" s="8">
        <v>5000</v>
      </c>
      <c r="H123" s="6" t="s">
        <v>14</v>
      </c>
    </row>
    <row r="124" spans="1:9" ht="31.8" customHeight="1" x14ac:dyDescent="0.35">
      <c r="A124" s="5">
        <f t="shared" si="4"/>
        <v>120</v>
      </c>
      <c r="B124" s="6" t="s">
        <v>5</v>
      </c>
      <c r="C124" s="33">
        <f t="shared" ref="C124" si="6">C123+1</f>
        <v>94</v>
      </c>
      <c r="D124" s="11" t="s">
        <v>201</v>
      </c>
      <c r="E124" s="10" t="s">
        <v>199</v>
      </c>
      <c r="F124" s="3" t="s">
        <v>52</v>
      </c>
      <c r="G124" s="8">
        <v>1554.12</v>
      </c>
      <c r="H124" s="6" t="s">
        <v>147</v>
      </c>
      <c r="I124" s="9"/>
    </row>
    <row r="125" spans="1:9" ht="31.8" x14ac:dyDescent="0.35">
      <c r="A125" s="5">
        <f t="shared" si="4"/>
        <v>121</v>
      </c>
      <c r="B125" s="6" t="s">
        <v>5</v>
      </c>
      <c r="C125" s="33">
        <f>C124+1</f>
        <v>95</v>
      </c>
      <c r="D125" s="11" t="s">
        <v>201</v>
      </c>
      <c r="E125" s="4" t="s">
        <v>200</v>
      </c>
      <c r="F125" s="3" t="s">
        <v>52</v>
      </c>
      <c r="G125" s="8">
        <v>990</v>
      </c>
      <c r="H125" s="6" t="s">
        <v>147</v>
      </c>
      <c r="I125" s="9"/>
    </row>
    <row r="126" spans="1:9" ht="70.2" x14ac:dyDescent="0.35">
      <c r="A126" s="5">
        <f t="shared" si="4"/>
        <v>122</v>
      </c>
      <c r="B126" s="6" t="s">
        <v>5</v>
      </c>
      <c r="C126" s="33">
        <v>96</v>
      </c>
      <c r="D126" s="11" t="s">
        <v>201</v>
      </c>
      <c r="E126" s="10" t="s">
        <v>202</v>
      </c>
      <c r="F126" s="3" t="s">
        <v>52</v>
      </c>
      <c r="G126" s="8">
        <v>1791.96</v>
      </c>
      <c r="H126" s="6" t="s">
        <v>147</v>
      </c>
      <c r="I126" s="9"/>
    </row>
    <row r="127" spans="1:9" ht="31.8" x14ac:dyDescent="0.35">
      <c r="A127" s="5">
        <f t="shared" si="4"/>
        <v>123</v>
      </c>
      <c r="B127" s="6" t="s">
        <v>5</v>
      </c>
      <c r="C127" s="33">
        <v>97</v>
      </c>
      <c r="D127" s="11" t="s">
        <v>201</v>
      </c>
      <c r="E127" s="10" t="s">
        <v>288</v>
      </c>
      <c r="F127" s="3" t="s">
        <v>287</v>
      </c>
      <c r="G127" s="8">
        <v>1999.13</v>
      </c>
      <c r="H127" s="6" t="s">
        <v>14</v>
      </c>
      <c r="I127" s="9"/>
    </row>
    <row r="128" spans="1:9" ht="54" x14ac:dyDescent="0.35">
      <c r="A128" s="5">
        <f t="shared" si="4"/>
        <v>124</v>
      </c>
      <c r="B128" s="6" t="s">
        <v>5</v>
      </c>
      <c r="C128" s="33">
        <v>98</v>
      </c>
      <c r="D128" s="11" t="s">
        <v>205</v>
      </c>
      <c r="E128" s="24" t="s">
        <v>289</v>
      </c>
      <c r="F128" s="3" t="s">
        <v>290</v>
      </c>
      <c r="G128" s="8">
        <v>3864</v>
      </c>
      <c r="H128" s="6" t="s">
        <v>14</v>
      </c>
      <c r="I128" s="9"/>
    </row>
    <row r="129" spans="1:9" ht="111.6" x14ac:dyDescent="0.35">
      <c r="A129" s="5">
        <f t="shared" si="4"/>
        <v>125</v>
      </c>
      <c r="B129" s="6" t="s">
        <v>5</v>
      </c>
      <c r="C129" s="33">
        <v>99</v>
      </c>
      <c r="D129" s="11" t="s">
        <v>205</v>
      </c>
      <c r="E129" s="10" t="s">
        <v>203</v>
      </c>
      <c r="F129" s="3" t="s">
        <v>29</v>
      </c>
      <c r="G129" s="8">
        <v>23900</v>
      </c>
      <c r="H129" s="6" t="s">
        <v>204</v>
      </c>
    </row>
    <row r="130" spans="1:9" ht="31.8" customHeight="1" x14ac:dyDescent="0.35">
      <c r="A130" s="5">
        <f t="shared" si="4"/>
        <v>126</v>
      </c>
      <c r="B130" s="6" t="s">
        <v>5</v>
      </c>
      <c r="C130" s="12">
        <v>100</v>
      </c>
      <c r="D130" s="11" t="s">
        <v>291</v>
      </c>
      <c r="E130" s="10" t="s">
        <v>292</v>
      </c>
      <c r="F130" s="7" t="s">
        <v>11</v>
      </c>
      <c r="G130" s="13">
        <v>1524</v>
      </c>
      <c r="H130" s="6" t="s">
        <v>14</v>
      </c>
      <c r="I130" s="9"/>
    </row>
    <row r="131" spans="1:9" ht="31.8" customHeight="1" x14ac:dyDescent="0.35">
      <c r="A131" s="5">
        <f t="shared" si="4"/>
        <v>127</v>
      </c>
      <c r="B131" s="6" t="s">
        <v>5</v>
      </c>
      <c r="C131" s="12">
        <v>101</v>
      </c>
      <c r="D131" s="11" t="s">
        <v>291</v>
      </c>
      <c r="E131" s="10" t="s">
        <v>293</v>
      </c>
      <c r="F131" s="7" t="s">
        <v>11</v>
      </c>
      <c r="G131" s="13">
        <v>742.25</v>
      </c>
      <c r="H131" s="6" t="s">
        <v>14</v>
      </c>
      <c r="I131" s="9"/>
    </row>
    <row r="132" spans="1:9" ht="72" customHeight="1" x14ac:dyDescent="0.35">
      <c r="A132" s="5">
        <f t="shared" si="4"/>
        <v>128</v>
      </c>
      <c r="B132" s="6" t="s">
        <v>5</v>
      </c>
      <c r="C132" s="12">
        <v>102</v>
      </c>
      <c r="D132" s="11" t="s">
        <v>291</v>
      </c>
      <c r="E132" s="10" t="s">
        <v>294</v>
      </c>
      <c r="F132" s="7" t="s">
        <v>11</v>
      </c>
      <c r="G132" s="13">
        <v>212.51</v>
      </c>
      <c r="H132" s="6" t="s">
        <v>14</v>
      </c>
      <c r="I132" s="9"/>
    </row>
    <row r="133" spans="1:9" ht="30.6" customHeight="1" x14ac:dyDescent="0.35">
      <c r="A133" s="5">
        <f t="shared" si="4"/>
        <v>129</v>
      </c>
      <c r="B133" s="6" t="s">
        <v>5</v>
      </c>
      <c r="C133" s="12">
        <v>103</v>
      </c>
      <c r="D133" s="11" t="s">
        <v>291</v>
      </c>
      <c r="E133" s="10" t="s">
        <v>295</v>
      </c>
      <c r="F133" s="7" t="s">
        <v>11</v>
      </c>
      <c r="G133" s="13">
        <v>170.48</v>
      </c>
      <c r="H133" s="6" t="s">
        <v>14</v>
      </c>
      <c r="I133" s="9"/>
    </row>
    <row r="134" spans="1:9" ht="30.6" customHeight="1" x14ac:dyDescent="0.35">
      <c r="A134" s="5">
        <f t="shared" si="4"/>
        <v>130</v>
      </c>
      <c r="B134" s="6" t="s">
        <v>5</v>
      </c>
      <c r="C134" s="12">
        <v>104</v>
      </c>
      <c r="D134" s="11" t="s">
        <v>291</v>
      </c>
      <c r="E134" s="10" t="s">
        <v>296</v>
      </c>
      <c r="F134" s="7" t="s">
        <v>11</v>
      </c>
      <c r="G134" s="13">
        <v>277.01</v>
      </c>
      <c r="H134" s="6" t="s">
        <v>14</v>
      </c>
      <c r="I134" s="9"/>
    </row>
    <row r="135" spans="1:9" ht="96.6" customHeight="1" x14ac:dyDescent="0.35">
      <c r="A135" s="5">
        <f t="shared" si="4"/>
        <v>131</v>
      </c>
      <c r="B135" s="6" t="s">
        <v>5</v>
      </c>
      <c r="C135" s="12">
        <v>105</v>
      </c>
      <c r="D135" s="11" t="s">
        <v>206</v>
      </c>
      <c r="E135" s="10" t="s">
        <v>207</v>
      </c>
      <c r="F135" s="18" t="s">
        <v>24</v>
      </c>
      <c r="G135" s="13">
        <v>4590</v>
      </c>
      <c r="H135" s="6" t="s">
        <v>14</v>
      </c>
      <c r="I135" s="9"/>
    </row>
    <row r="136" spans="1:9" ht="31.8" customHeight="1" x14ac:dyDescent="0.35">
      <c r="A136" s="5">
        <f t="shared" si="4"/>
        <v>132</v>
      </c>
      <c r="B136" s="6" t="s">
        <v>5</v>
      </c>
      <c r="C136" s="12">
        <f>C135+1</f>
        <v>106</v>
      </c>
      <c r="D136" s="11" t="s">
        <v>208</v>
      </c>
      <c r="E136" s="10" t="s">
        <v>209</v>
      </c>
      <c r="F136" s="3" t="s">
        <v>52</v>
      </c>
      <c r="G136" s="8">
        <v>4756.0200000000004</v>
      </c>
      <c r="H136" s="6" t="s">
        <v>147</v>
      </c>
      <c r="I136" s="9"/>
    </row>
    <row r="137" spans="1:9" ht="46.8" customHeight="1" x14ac:dyDescent="0.35">
      <c r="A137" s="5">
        <f t="shared" si="4"/>
        <v>133</v>
      </c>
      <c r="B137" s="6" t="s">
        <v>5</v>
      </c>
      <c r="C137" s="12">
        <f>C136+1</f>
        <v>107</v>
      </c>
      <c r="D137" s="11" t="s">
        <v>213</v>
      </c>
      <c r="E137" s="4" t="s">
        <v>212</v>
      </c>
      <c r="F137" s="14" t="s">
        <v>18</v>
      </c>
      <c r="G137" s="8">
        <f>7950+900</f>
        <v>8850</v>
      </c>
      <c r="H137" s="6" t="s">
        <v>147</v>
      </c>
      <c r="I137" s="9"/>
    </row>
    <row r="138" spans="1:9" ht="45" customHeight="1" x14ac:dyDescent="0.35">
      <c r="A138" s="5">
        <f t="shared" si="4"/>
        <v>134</v>
      </c>
      <c r="B138" s="6" t="s">
        <v>5</v>
      </c>
      <c r="C138" s="12">
        <f t="shared" ref="C138:C142" si="7">C137+1</f>
        <v>108</v>
      </c>
      <c r="D138" s="11" t="s">
        <v>213</v>
      </c>
      <c r="E138" s="4" t="s">
        <v>210</v>
      </c>
      <c r="F138" s="14" t="s">
        <v>18</v>
      </c>
      <c r="G138" s="8">
        <v>180</v>
      </c>
      <c r="H138" s="6" t="s">
        <v>147</v>
      </c>
      <c r="I138" s="9"/>
    </row>
    <row r="139" spans="1:9" ht="32.4" customHeight="1" x14ac:dyDescent="0.35">
      <c r="A139" s="5">
        <f t="shared" si="4"/>
        <v>135</v>
      </c>
      <c r="B139" s="6" t="s">
        <v>5</v>
      </c>
      <c r="C139" s="12">
        <f t="shared" si="7"/>
        <v>109</v>
      </c>
      <c r="D139" s="11" t="s">
        <v>213</v>
      </c>
      <c r="E139" s="4" t="s">
        <v>211</v>
      </c>
      <c r="F139" s="14" t="s">
        <v>18</v>
      </c>
      <c r="G139" s="8">
        <v>2600</v>
      </c>
      <c r="H139" s="6" t="s">
        <v>147</v>
      </c>
      <c r="I139" s="9"/>
    </row>
    <row r="140" spans="1:9" ht="72" customHeight="1" x14ac:dyDescent="0.35">
      <c r="A140" s="5">
        <f t="shared" si="4"/>
        <v>136</v>
      </c>
      <c r="B140" s="6" t="s">
        <v>5</v>
      </c>
      <c r="C140" s="12">
        <f t="shared" si="7"/>
        <v>110</v>
      </c>
      <c r="D140" s="11" t="s">
        <v>213</v>
      </c>
      <c r="E140" s="10" t="s">
        <v>215</v>
      </c>
      <c r="F140" s="14" t="s">
        <v>18</v>
      </c>
      <c r="G140" s="8">
        <v>9470</v>
      </c>
      <c r="H140" s="6" t="s">
        <v>147</v>
      </c>
      <c r="I140" s="9"/>
    </row>
    <row r="141" spans="1:9" ht="45.6" customHeight="1" x14ac:dyDescent="0.35">
      <c r="A141" s="5">
        <f t="shared" ref="A141:A164" si="8">A140+1</f>
        <v>137</v>
      </c>
      <c r="B141" s="6" t="s">
        <v>5</v>
      </c>
      <c r="C141" s="12">
        <f t="shared" si="7"/>
        <v>111</v>
      </c>
      <c r="D141" s="11" t="s">
        <v>213</v>
      </c>
      <c r="E141" s="4" t="s">
        <v>214</v>
      </c>
      <c r="F141" s="14" t="s">
        <v>18</v>
      </c>
      <c r="G141" s="8">
        <f>300+65</f>
        <v>365</v>
      </c>
      <c r="H141" s="6" t="s">
        <v>147</v>
      </c>
      <c r="I141" s="9"/>
    </row>
    <row r="142" spans="1:9" ht="100.2" customHeight="1" x14ac:dyDescent="0.35">
      <c r="A142" s="5">
        <f t="shared" si="8"/>
        <v>138</v>
      </c>
      <c r="B142" s="6" t="s">
        <v>5</v>
      </c>
      <c r="C142" s="12">
        <f t="shared" si="7"/>
        <v>112</v>
      </c>
      <c r="D142" s="11" t="s">
        <v>213</v>
      </c>
      <c r="E142" s="10" t="s">
        <v>216</v>
      </c>
      <c r="F142" s="14" t="s">
        <v>18</v>
      </c>
      <c r="G142" s="8">
        <v>6090</v>
      </c>
      <c r="H142" s="6" t="s">
        <v>147</v>
      </c>
      <c r="I142" s="9"/>
    </row>
    <row r="143" spans="1:9" ht="56.4" x14ac:dyDescent="0.35">
      <c r="A143" s="5">
        <f t="shared" si="8"/>
        <v>139</v>
      </c>
      <c r="B143" s="6" t="s">
        <v>5</v>
      </c>
      <c r="C143" s="16" t="s">
        <v>217</v>
      </c>
      <c r="D143" s="11" t="s">
        <v>218</v>
      </c>
      <c r="E143" s="10" t="s">
        <v>220</v>
      </c>
      <c r="F143" s="7" t="s">
        <v>219</v>
      </c>
      <c r="G143" s="8">
        <v>3300</v>
      </c>
      <c r="H143" s="6" t="s">
        <v>14</v>
      </c>
    </row>
    <row r="144" spans="1:9" ht="55.8" customHeight="1" x14ac:dyDescent="0.35">
      <c r="A144" s="5">
        <f t="shared" si="8"/>
        <v>140</v>
      </c>
      <c r="B144" s="6" t="s">
        <v>5</v>
      </c>
      <c r="C144" s="12">
        <v>114</v>
      </c>
      <c r="D144" s="11" t="s">
        <v>225</v>
      </c>
      <c r="E144" s="40" t="s">
        <v>221</v>
      </c>
      <c r="F144" s="15" t="s">
        <v>228</v>
      </c>
      <c r="G144" s="8">
        <v>4980</v>
      </c>
      <c r="H144" s="6" t="s">
        <v>230</v>
      </c>
    </row>
    <row r="145" spans="1:9" ht="32.4" customHeight="1" x14ac:dyDescent="0.35">
      <c r="A145" s="5">
        <f t="shared" si="8"/>
        <v>141</v>
      </c>
      <c r="B145" s="6" t="s">
        <v>5</v>
      </c>
      <c r="C145" s="12">
        <f t="shared" ref="C145" si="9">C144+1</f>
        <v>115</v>
      </c>
      <c r="D145" s="11" t="s">
        <v>225</v>
      </c>
      <c r="E145" s="4" t="s">
        <v>224</v>
      </c>
      <c r="F145" s="15" t="s">
        <v>229</v>
      </c>
      <c r="G145" s="8">
        <f>2050+1125</f>
        <v>3175</v>
      </c>
      <c r="H145" s="6" t="s">
        <v>230</v>
      </c>
    </row>
    <row r="146" spans="1:9" ht="43.2" customHeight="1" x14ac:dyDescent="0.35">
      <c r="A146" s="5">
        <f t="shared" si="8"/>
        <v>142</v>
      </c>
      <c r="B146" s="6" t="s">
        <v>5</v>
      </c>
      <c r="C146" s="12">
        <f>C145+1</f>
        <v>116</v>
      </c>
      <c r="D146" s="11" t="s">
        <v>225</v>
      </c>
      <c r="E146" s="10" t="s">
        <v>223</v>
      </c>
      <c r="F146" s="15" t="s">
        <v>229</v>
      </c>
      <c r="G146" s="38">
        <f>316+310</f>
        <v>626</v>
      </c>
      <c r="H146" s="6" t="s">
        <v>230</v>
      </c>
    </row>
    <row r="147" spans="1:9" ht="31.8" customHeight="1" x14ac:dyDescent="0.35">
      <c r="A147" s="5">
        <f t="shared" si="8"/>
        <v>143</v>
      </c>
      <c r="B147" s="6" t="s">
        <v>5</v>
      </c>
      <c r="C147" s="12">
        <v>117</v>
      </c>
      <c r="D147" s="11" t="s">
        <v>225</v>
      </c>
      <c r="E147" s="4" t="s">
        <v>222</v>
      </c>
      <c r="F147" s="15" t="s">
        <v>229</v>
      </c>
      <c r="G147" s="38">
        <v>200</v>
      </c>
      <c r="H147" s="6" t="s">
        <v>230</v>
      </c>
    </row>
    <row r="148" spans="1:9" ht="87" customHeight="1" x14ac:dyDescent="0.35">
      <c r="A148" s="5">
        <f t="shared" si="8"/>
        <v>144</v>
      </c>
      <c r="B148" s="6" t="s">
        <v>5</v>
      </c>
      <c r="C148" s="12">
        <v>118</v>
      </c>
      <c r="D148" s="11" t="s">
        <v>225</v>
      </c>
      <c r="E148" s="10" t="s">
        <v>297</v>
      </c>
      <c r="F148" s="15" t="s">
        <v>6</v>
      </c>
      <c r="G148" s="38">
        <v>1472</v>
      </c>
      <c r="H148" s="6" t="s">
        <v>14</v>
      </c>
    </row>
    <row r="149" spans="1:9" ht="69" customHeight="1" x14ac:dyDescent="0.35">
      <c r="A149" s="5">
        <f t="shared" si="8"/>
        <v>145</v>
      </c>
      <c r="B149" s="6" t="s">
        <v>5</v>
      </c>
      <c r="C149" s="12">
        <v>119</v>
      </c>
      <c r="D149" s="11" t="s">
        <v>225</v>
      </c>
      <c r="E149" s="10" t="s">
        <v>298</v>
      </c>
      <c r="F149" s="15" t="s">
        <v>6</v>
      </c>
      <c r="G149" s="38">
        <v>3122</v>
      </c>
      <c r="H149" s="6" t="s">
        <v>14</v>
      </c>
    </row>
    <row r="150" spans="1:9" ht="85.2" customHeight="1" x14ac:dyDescent="0.35">
      <c r="A150" s="5">
        <f t="shared" si="8"/>
        <v>146</v>
      </c>
      <c r="B150" s="6" t="s">
        <v>5</v>
      </c>
      <c r="C150" s="12">
        <v>120</v>
      </c>
      <c r="D150" s="11" t="s">
        <v>226</v>
      </c>
      <c r="E150" s="10" t="s">
        <v>227</v>
      </c>
      <c r="F150" s="3" t="s">
        <v>25</v>
      </c>
      <c r="G150" s="8">
        <v>30244</v>
      </c>
      <c r="H150" s="6" t="s">
        <v>158</v>
      </c>
    </row>
    <row r="151" spans="1:9" ht="56.4" customHeight="1" x14ac:dyDescent="0.35">
      <c r="A151" s="5">
        <f t="shared" si="8"/>
        <v>147</v>
      </c>
      <c r="B151" s="6" t="s">
        <v>5</v>
      </c>
      <c r="C151" s="12">
        <v>121</v>
      </c>
      <c r="D151" s="11" t="s">
        <v>226</v>
      </c>
      <c r="E151" s="41" t="s">
        <v>299</v>
      </c>
      <c r="F151" s="3" t="s">
        <v>15</v>
      </c>
      <c r="G151" s="13">
        <v>360</v>
      </c>
      <c r="H151" s="39" t="s">
        <v>14</v>
      </c>
      <c r="I151" s="9"/>
    </row>
    <row r="152" spans="1:9" ht="84.6" customHeight="1" x14ac:dyDescent="0.35">
      <c r="A152" s="5">
        <f t="shared" si="8"/>
        <v>148</v>
      </c>
      <c r="B152" s="6" t="s">
        <v>5</v>
      </c>
      <c r="C152" s="12">
        <v>122</v>
      </c>
      <c r="D152" s="11" t="s">
        <v>300</v>
      </c>
      <c r="E152" s="41" t="s">
        <v>302</v>
      </c>
      <c r="F152" s="3" t="s">
        <v>301</v>
      </c>
      <c r="G152" s="13">
        <v>7532</v>
      </c>
      <c r="H152" s="39" t="s">
        <v>14</v>
      </c>
      <c r="I152" s="9"/>
    </row>
    <row r="153" spans="1:9" ht="27.6" customHeight="1" x14ac:dyDescent="0.35">
      <c r="A153" s="5">
        <f t="shared" si="8"/>
        <v>149</v>
      </c>
      <c r="B153" s="6" t="s">
        <v>5</v>
      </c>
      <c r="C153" s="12">
        <v>123</v>
      </c>
      <c r="D153" s="11" t="s">
        <v>300</v>
      </c>
      <c r="E153" s="41" t="s">
        <v>303</v>
      </c>
      <c r="F153" s="7" t="s">
        <v>11</v>
      </c>
      <c r="G153" s="13">
        <v>504</v>
      </c>
      <c r="H153" s="39" t="s">
        <v>14</v>
      </c>
      <c r="I153" s="9"/>
    </row>
    <row r="154" spans="1:9" ht="27.6" customHeight="1" x14ac:dyDescent="0.35">
      <c r="A154" s="5">
        <f t="shared" si="8"/>
        <v>150</v>
      </c>
      <c r="B154" s="6" t="s">
        <v>5</v>
      </c>
      <c r="C154" s="12">
        <v>124</v>
      </c>
      <c r="D154" s="11" t="s">
        <v>300</v>
      </c>
      <c r="E154" s="41" t="s">
        <v>304</v>
      </c>
      <c r="F154" s="7" t="s">
        <v>11</v>
      </c>
      <c r="G154" s="13">
        <v>145.02000000000001</v>
      </c>
      <c r="H154" s="39" t="s">
        <v>14</v>
      </c>
      <c r="I154" s="9"/>
    </row>
    <row r="155" spans="1:9" ht="42.6" customHeight="1" x14ac:dyDescent="0.35">
      <c r="A155" s="5">
        <f t="shared" si="8"/>
        <v>151</v>
      </c>
      <c r="B155" s="6" t="s">
        <v>5</v>
      </c>
      <c r="C155" s="12">
        <v>125</v>
      </c>
      <c r="D155" s="11" t="s">
        <v>300</v>
      </c>
      <c r="E155" s="41" t="s">
        <v>305</v>
      </c>
      <c r="F155" s="7" t="s">
        <v>11</v>
      </c>
      <c r="G155" s="13">
        <v>112.01</v>
      </c>
      <c r="H155" s="39" t="s">
        <v>14</v>
      </c>
      <c r="I155" s="9"/>
    </row>
    <row r="156" spans="1:9" ht="31.2" customHeight="1" x14ac:dyDescent="0.35">
      <c r="A156" s="5">
        <f t="shared" si="8"/>
        <v>152</v>
      </c>
      <c r="B156" s="6" t="s">
        <v>5</v>
      </c>
      <c r="C156" s="12">
        <v>126</v>
      </c>
      <c r="D156" s="11" t="s">
        <v>300</v>
      </c>
      <c r="E156" s="41" t="s">
        <v>306</v>
      </c>
      <c r="F156" s="7" t="s">
        <v>11</v>
      </c>
      <c r="G156" s="13">
        <v>1980</v>
      </c>
      <c r="H156" s="39" t="s">
        <v>14</v>
      </c>
      <c r="I156" s="9"/>
    </row>
    <row r="157" spans="1:9" ht="44.4" customHeight="1" x14ac:dyDescent="0.35">
      <c r="A157" s="5">
        <f t="shared" si="8"/>
        <v>153</v>
      </c>
      <c r="B157" s="6" t="s">
        <v>5</v>
      </c>
      <c r="C157" s="12">
        <v>127</v>
      </c>
      <c r="D157" s="11" t="s">
        <v>300</v>
      </c>
      <c r="E157" s="41" t="s">
        <v>308</v>
      </c>
      <c r="F157" s="7" t="s">
        <v>11</v>
      </c>
      <c r="G157" s="13">
        <v>6585</v>
      </c>
      <c r="H157" s="39" t="s">
        <v>14</v>
      </c>
      <c r="I157" s="9"/>
    </row>
    <row r="158" spans="1:9" ht="70.2" customHeight="1" x14ac:dyDescent="0.35">
      <c r="A158" s="5">
        <f t="shared" si="8"/>
        <v>154</v>
      </c>
      <c r="B158" s="6" t="s">
        <v>5</v>
      </c>
      <c r="C158" s="12">
        <v>128</v>
      </c>
      <c r="D158" s="11" t="s">
        <v>231</v>
      </c>
      <c r="E158" s="44" t="s">
        <v>309</v>
      </c>
      <c r="F158" s="7" t="s">
        <v>11</v>
      </c>
      <c r="G158" s="13">
        <v>729.99</v>
      </c>
      <c r="H158" s="39" t="s">
        <v>14</v>
      </c>
      <c r="I158" s="9"/>
    </row>
    <row r="159" spans="1:9" ht="58.8" customHeight="1" x14ac:dyDescent="0.35">
      <c r="A159" s="5">
        <f t="shared" si="8"/>
        <v>155</v>
      </c>
      <c r="B159" s="6" t="s">
        <v>5</v>
      </c>
      <c r="C159" s="12">
        <v>124</v>
      </c>
      <c r="D159" s="11" t="s">
        <v>231</v>
      </c>
      <c r="E159" s="41" t="s">
        <v>307</v>
      </c>
      <c r="F159" s="3" t="s">
        <v>187</v>
      </c>
      <c r="G159" s="13">
        <v>2496</v>
      </c>
      <c r="H159" s="39" t="s">
        <v>14</v>
      </c>
      <c r="I159" s="9"/>
    </row>
    <row r="160" spans="1:9" ht="57.6" customHeight="1" x14ac:dyDescent="0.35">
      <c r="A160" s="5">
        <f t="shared" si="8"/>
        <v>156</v>
      </c>
      <c r="B160" s="6" t="s">
        <v>5</v>
      </c>
      <c r="C160" s="12">
        <v>127</v>
      </c>
      <c r="D160" s="11" t="s">
        <v>231</v>
      </c>
      <c r="E160" s="10" t="s">
        <v>310</v>
      </c>
      <c r="F160" s="7" t="s">
        <v>43</v>
      </c>
      <c r="G160" s="38">
        <v>1413.06</v>
      </c>
      <c r="H160" s="6" t="s">
        <v>230</v>
      </c>
    </row>
    <row r="161" spans="1:8" ht="42.6" x14ac:dyDescent="0.35">
      <c r="A161" s="5">
        <f t="shared" si="8"/>
        <v>157</v>
      </c>
      <c r="B161" s="6" t="s">
        <v>5</v>
      </c>
      <c r="C161" s="12">
        <v>130</v>
      </c>
      <c r="D161" s="11" t="s">
        <v>311</v>
      </c>
      <c r="E161" s="10" t="s">
        <v>312</v>
      </c>
      <c r="F161" s="15" t="s">
        <v>6</v>
      </c>
      <c r="G161" s="13">
        <v>1200</v>
      </c>
      <c r="H161" s="39" t="s">
        <v>14</v>
      </c>
    </row>
    <row r="162" spans="1:8" ht="42.6" x14ac:dyDescent="0.35">
      <c r="A162" s="5">
        <f t="shared" si="8"/>
        <v>158</v>
      </c>
      <c r="B162" s="6" t="s">
        <v>5</v>
      </c>
      <c r="C162" s="12">
        <v>132</v>
      </c>
      <c r="D162" s="11" t="s">
        <v>311</v>
      </c>
      <c r="E162" s="10" t="s">
        <v>313</v>
      </c>
      <c r="F162" s="15" t="s">
        <v>6</v>
      </c>
      <c r="G162" s="13">
        <v>400</v>
      </c>
      <c r="H162" s="39" t="s">
        <v>14</v>
      </c>
    </row>
    <row r="163" spans="1:8" ht="47.4" x14ac:dyDescent="0.35">
      <c r="A163" s="5">
        <f t="shared" si="8"/>
        <v>159</v>
      </c>
      <c r="B163" s="6" t="s">
        <v>5</v>
      </c>
      <c r="C163" s="12">
        <v>133</v>
      </c>
      <c r="D163" s="11" t="s">
        <v>311</v>
      </c>
      <c r="E163" s="4" t="s">
        <v>314</v>
      </c>
      <c r="F163" s="15" t="s">
        <v>6</v>
      </c>
      <c r="G163" s="13">
        <v>320</v>
      </c>
      <c r="H163" s="39" t="s">
        <v>14</v>
      </c>
    </row>
    <row r="164" spans="1:8" ht="42.6" x14ac:dyDescent="0.35">
      <c r="A164" s="5">
        <f t="shared" si="8"/>
        <v>160</v>
      </c>
      <c r="B164" s="6" t="s">
        <v>5</v>
      </c>
      <c r="C164" s="12">
        <v>134</v>
      </c>
      <c r="D164" s="11" t="s">
        <v>311</v>
      </c>
      <c r="E164" s="4" t="s">
        <v>315</v>
      </c>
      <c r="F164" s="15" t="s">
        <v>6</v>
      </c>
      <c r="G164" s="13">
        <v>576</v>
      </c>
      <c r="H164" s="39" t="s">
        <v>14</v>
      </c>
    </row>
    <row r="165" spans="1:8" x14ac:dyDescent="0.35">
      <c r="A165" s="25"/>
      <c r="B165" s="20"/>
      <c r="C165" s="26"/>
      <c r="D165" s="27"/>
      <c r="E165" s="17"/>
      <c r="F165" s="30"/>
      <c r="G165" s="28"/>
      <c r="H165" s="20"/>
    </row>
    <row r="166" spans="1:8" x14ac:dyDescent="0.35">
      <c r="A166" s="25"/>
      <c r="B166" s="20"/>
      <c r="C166" s="26"/>
      <c r="D166" s="27"/>
      <c r="E166" s="17"/>
      <c r="F166" s="30"/>
      <c r="G166" s="28"/>
      <c r="H166" s="20"/>
    </row>
    <row r="167" spans="1:8" x14ac:dyDescent="0.35">
      <c r="A167" s="25"/>
      <c r="B167" s="20"/>
      <c r="C167" s="26"/>
      <c r="D167" s="27"/>
      <c r="E167" s="17"/>
      <c r="F167" s="29"/>
      <c r="G167" s="28"/>
      <c r="H167" s="20"/>
    </row>
    <row r="168" spans="1:8" x14ac:dyDescent="0.35">
      <c r="F168" s="23"/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1кв2023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2023-04-25T05:10:16Z</dcterms:modified>
</cp:coreProperties>
</file>